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server001\Public\3病棟\■3病棟勤務表\R6年度\"/>
    </mc:Choice>
  </mc:AlternateContent>
  <xr:revisionPtr revIDLastSave="0" documentId="13_ncr:1_{D6D623BD-0F69-43C2-A960-1A8F82F73F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勤務表 (NS)" sheetId="1" r:id="rId1"/>
    <sheet name="勤務表 (CW)" sheetId="2" r:id="rId2"/>
    <sheet name="勤務表" sheetId="3" r:id="rId3"/>
    <sheet name="祝日リスト" sheetId="4" r:id="rId4"/>
  </sheets>
  <calcPr calcId="191029"/>
</workbook>
</file>

<file path=xl/calcChain.xml><?xml version="1.0" encoding="utf-8"?>
<calcChain xmlns="http://schemas.openxmlformats.org/spreadsheetml/2006/main">
  <c r="AH33" i="3" l="1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H30" i="3"/>
  <c r="AH34" i="3" s="1"/>
  <c r="AG30" i="3"/>
  <c r="AG34" i="3" s="1"/>
  <c r="AF30" i="3"/>
  <c r="AF34" i="3" s="1"/>
  <c r="AE30" i="3"/>
  <c r="AE34" i="3" s="1"/>
  <c r="AD30" i="3"/>
  <c r="AD34" i="3" s="1"/>
  <c r="AC30" i="3"/>
  <c r="AC34" i="3" s="1"/>
  <c r="AB30" i="3"/>
  <c r="AB34" i="3" s="1"/>
  <c r="AA30" i="3"/>
  <c r="AA34" i="3" s="1"/>
  <c r="Z30" i="3"/>
  <c r="Z34" i="3" s="1"/>
  <c r="Y30" i="3"/>
  <c r="Y34" i="3" s="1"/>
  <c r="X30" i="3"/>
  <c r="X34" i="3" s="1"/>
  <c r="W30" i="3"/>
  <c r="W34" i="3" s="1"/>
  <c r="V30" i="3"/>
  <c r="V34" i="3" s="1"/>
  <c r="U30" i="3"/>
  <c r="U34" i="3" s="1"/>
  <c r="T30" i="3"/>
  <c r="T34" i="3" s="1"/>
  <c r="S30" i="3"/>
  <c r="S34" i="3" s="1"/>
  <c r="R30" i="3"/>
  <c r="R34" i="3" s="1"/>
  <c r="Q30" i="3"/>
  <c r="Q34" i="3" s="1"/>
  <c r="P30" i="3"/>
  <c r="P34" i="3" s="1"/>
  <c r="O30" i="3"/>
  <c r="O34" i="3" s="1"/>
  <c r="N30" i="3"/>
  <c r="N34" i="3" s="1"/>
  <c r="M30" i="3"/>
  <c r="M34" i="3" s="1"/>
  <c r="L30" i="3"/>
  <c r="L34" i="3" s="1"/>
  <c r="K30" i="3"/>
  <c r="K34" i="3" s="1"/>
  <c r="J30" i="3"/>
  <c r="J34" i="3" s="1"/>
  <c r="I30" i="3"/>
  <c r="I34" i="3" s="1"/>
  <c r="H30" i="3"/>
  <c r="H34" i="3" s="1"/>
  <c r="G30" i="3"/>
  <c r="G34" i="3" s="1"/>
  <c r="F30" i="3"/>
  <c r="F34" i="3" s="1"/>
  <c r="E30" i="3"/>
  <c r="E34" i="3" s="1"/>
  <c r="D30" i="3"/>
  <c r="D34" i="3" s="1"/>
  <c r="AH29" i="3"/>
  <c r="AH35" i="3" s="1"/>
  <c r="AG29" i="3"/>
  <c r="AG35" i="3" s="1"/>
  <c r="AF29" i="3"/>
  <c r="AF35" i="3" s="1"/>
  <c r="AE29" i="3"/>
  <c r="AE35" i="3" s="1"/>
  <c r="AD29" i="3"/>
  <c r="AD35" i="3" s="1"/>
  <c r="AC29" i="3"/>
  <c r="AC35" i="3" s="1"/>
  <c r="AB29" i="3"/>
  <c r="AB35" i="3" s="1"/>
  <c r="AA29" i="3"/>
  <c r="AA35" i="3" s="1"/>
  <c r="Z29" i="3"/>
  <c r="Z35" i="3" s="1"/>
  <c r="Y29" i="3"/>
  <c r="Y35" i="3" s="1"/>
  <c r="X29" i="3"/>
  <c r="X35" i="3" s="1"/>
  <c r="W29" i="3"/>
  <c r="W35" i="3" s="1"/>
  <c r="V29" i="3"/>
  <c r="V35" i="3" s="1"/>
  <c r="U29" i="3"/>
  <c r="U35" i="3" s="1"/>
  <c r="T29" i="3"/>
  <c r="T35" i="3" s="1"/>
  <c r="S29" i="3"/>
  <c r="S35" i="3" s="1"/>
  <c r="R29" i="3"/>
  <c r="R35" i="3" s="1"/>
  <c r="Q29" i="3"/>
  <c r="Q35" i="3" s="1"/>
  <c r="P29" i="3"/>
  <c r="P35" i="3" s="1"/>
  <c r="O29" i="3"/>
  <c r="O35" i="3" s="1"/>
  <c r="N29" i="3"/>
  <c r="N35" i="3" s="1"/>
  <c r="M29" i="3"/>
  <c r="M35" i="3" s="1"/>
  <c r="L29" i="3"/>
  <c r="L35" i="3" s="1"/>
  <c r="K29" i="3"/>
  <c r="K35" i="3" s="1"/>
  <c r="J29" i="3"/>
  <c r="J35" i="3" s="1"/>
  <c r="I29" i="3"/>
  <c r="I35" i="3" s="1"/>
  <c r="H29" i="3"/>
  <c r="H35" i="3" s="1"/>
  <c r="G29" i="3"/>
  <c r="G35" i="3" s="1"/>
  <c r="F29" i="3"/>
  <c r="F35" i="3" s="1"/>
  <c r="E29" i="3"/>
  <c r="E35" i="3" s="1"/>
  <c r="D29" i="3"/>
  <c r="D35" i="3" s="1"/>
  <c r="AN21" i="3"/>
  <c r="AM21" i="3"/>
  <c r="AL21" i="3"/>
  <c r="AK21" i="3"/>
  <c r="AJ21" i="3"/>
  <c r="AN20" i="3"/>
  <c r="AM20" i="3"/>
  <c r="AL20" i="3"/>
  <c r="AK20" i="3"/>
  <c r="AJ20" i="3"/>
  <c r="AN19" i="3"/>
  <c r="AM19" i="3"/>
  <c r="AL19" i="3"/>
  <c r="AK19" i="3"/>
  <c r="AJ19" i="3"/>
  <c r="AN18" i="3"/>
  <c r="AM18" i="3"/>
  <c r="AL18" i="3"/>
  <c r="AK18" i="3"/>
  <c r="AJ18" i="3"/>
  <c r="AN17" i="3"/>
  <c r="AM17" i="3"/>
  <c r="AL17" i="3"/>
  <c r="AK17" i="3"/>
  <c r="AJ17" i="3"/>
  <c r="AN16" i="3"/>
  <c r="AM16" i="3"/>
  <c r="AL16" i="3"/>
  <c r="AK16" i="3"/>
  <c r="AJ16" i="3"/>
  <c r="AN15" i="3"/>
  <c r="AM15" i="3"/>
  <c r="AL15" i="3"/>
  <c r="AK15" i="3"/>
  <c r="AJ15" i="3"/>
  <c r="AN14" i="3"/>
  <c r="AM14" i="3"/>
  <c r="AL14" i="3"/>
  <c r="AK14" i="3"/>
  <c r="AJ14" i="3"/>
  <c r="AN13" i="3"/>
  <c r="AM13" i="3"/>
  <c r="AL13" i="3"/>
  <c r="AK13" i="3"/>
  <c r="AJ13" i="3"/>
  <c r="AN12" i="3"/>
  <c r="AM12" i="3"/>
  <c r="AL12" i="3"/>
  <c r="AK12" i="3"/>
  <c r="AJ12" i="3"/>
  <c r="AN11" i="3"/>
  <c r="AM11" i="3"/>
  <c r="AL11" i="3"/>
  <c r="AK11" i="3"/>
  <c r="AJ11" i="3"/>
  <c r="AN10" i="3"/>
  <c r="AM10" i="3"/>
  <c r="AL10" i="3"/>
  <c r="AK10" i="3"/>
  <c r="AJ10" i="3"/>
  <c r="AN9" i="3"/>
  <c r="AM9" i="3"/>
  <c r="AL9" i="3"/>
  <c r="AK9" i="3"/>
  <c r="AJ9" i="3"/>
  <c r="AN8" i="3"/>
  <c r="AM8" i="3"/>
  <c r="AL8" i="3"/>
  <c r="AK8" i="3"/>
  <c r="AJ8" i="3"/>
  <c r="G2" i="3"/>
  <c r="D6" i="3" s="1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AK44" i="2"/>
  <c r="AK47" i="2" s="1"/>
  <c r="AJ44" i="2"/>
  <c r="AJ47" i="2" s="1"/>
  <c r="AI44" i="2"/>
  <c r="AI47" i="2" s="1"/>
  <c r="AH44" i="2"/>
  <c r="AH47" i="2" s="1"/>
  <c r="AG44" i="2"/>
  <c r="AG47" i="2" s="1"/>
  <c r="AF44" i="2"/>
  <c r="AF47" i="2" s="1"/>
  <c r="AE44" i="2"/>
  <c r="AE47" i="2" s="1"/>
  <c r="AD44" i="2"/>
  <c r="AD47" i="2" s="1"/>
  <c r="AC44" i="2"/>
  <c r="AC47" i="2" s="1"/>
  <c r="AB44" i="2"/>
  <c r="AB47" i="2" s="1"/>
  <c r="AA44" i="2"/>
  <c r="AA47" i="2" s="1"/>
  <c r="Z44" i="2"/>
  <c r="Z47" i="2" s="1"/>
  <c r="Y44" i="2"/>
  <c r="Y47" i="2" s="1"/>
  <c r="X44" i="2"/>
  <c r="X47" i="2" s="1"/>
  <c r="W44" i="2"/>
  <c r="W47" i="2" s="1"/>
  <c r="V44" i="2"/>
  <c r="V47" i="2" s="1"/>
  <c r="U44" i="2"/>
  <c r="U47" i="2" s="1"/>
  <c r="T44" i="2"/>
  <c r="T47" i="2" s="1"/>
  <c r="S44" i="2"/>
  <c r="S47" i="2" s="1"/>
  <c r="R44" i="2"/>
  <c r="R47" i="2" s="1"/>
  <c r="Q44" i="2"/>
  <c r="Q47" i="2" s="1"/>
  <c r="P44" i="2"/>
  <c r="P47" i="2" s="1"/>
  <c r="O44" i="2"/>
  <c r="O47" i="2" s="1"/>
  <c r="N44" i="2"/>
  <c r="N47" i="2" s="1"/>
  <c r="M44" i="2"/>
  <c r="M47" i="2" s="1"/>
  <c r="L44" i="2"/>
  <c r="L47" i="2" s="1"/>
  <c r="K44" i="2"/>
  <c r="K47" i="2" s="1"/>
  <c r="J44" i="2"/>
  <c r="J47" i="2" s="1"/>
  <c r="I44" i="2"/>
  <c r="I47" i="2" s="1"/>
  <c r="H44" i="2"/>
  <c r="H47" i="2" s="1"/>
  <c r="G44" i="2"/>
  <c r="G47" i="2" s="1"/>
  <c r="AK43" i="2"/>
  <c r="AK48" i="2" s="1"/>
  <c r="AJ43" i="2"/>
  <c r="AJ48" i="2" s="1"/>
  <c r="AI43" i="2"/>
  <c r="AI48" i="2" s="1"/>
  <c r="AH43" i="2"/>
  <c r="AH48" i="2" s="1"/>
  <c r="AG43" i="2"/>
  <c r="AG48" i="2" s="1"/>
  <c r="AF43" i="2"/>
  <c r="AF48" i="2" s="1"/>
  <c r="AE43" i="2"/>
  <c r="AE48" i="2" s="1"/>
  <c r="AD43" i="2"/>
  <c r="AD48" i="2" s="1"/>
  <c r="AC43" i="2"/>
  <c r="AC48" i="2" s="1"/>
  <c r="AB43" i="2"/>
  <c r="AB48" i="2" s="1"/>
  <c r="AA43" i="2"/>
  <c r="AA48" i="2" s="1"/>
  <c r="Z43" i="2"/>
  <c r="Z48" i="2" s="1"/>
  <c r="Y43" i="2"/>
  <c r="Y48" i="2" s="1"/>
  <c r="X43" i="2"/>
  <c r="X48" i="2" s="1"/>
  <c r="W43" i="2"/>
  <c r="W48" i="2" s="1"/>
  <c r="V43" i="2"/>
  <c r="V48" i="2" s="1"/>
  <c r="U43" i="2"/>
  <c r="U48" i="2" s="1"/>
  <c r="T43" i="2"/>
  <c r="T48" i="2" s="1"/>
  <c r="S43" i="2"/>
  <c r="S48" i="2" s="1"/>
  <c r="R43" i="2"/>
  <c r="R48" i="2" s="1"/>
  <c r="Q43" i="2"/>
  <c r="Q48" i="2" s="1"/>
  <c r="P43" i="2"/>
  <c r="P48" i="2" s="1"/>
  <c r="O43" i="2"/>
  <c r="O48" i="2" s="1"/>
  <c r="N43" i="2"/>
  <c r="N48" i="2" s="1"/>
  <c r="M43" i="2"/>
  <c r="M48" i="2" s="1"/>
  <c r="L43" i="2"/>
  <c r="L48" i="2" s="1"/>
  <c r="K43" i="2"/>
  <c r="K48" i="2" s="1"/>
  <c r="J43" i="2"/>
  <c r="J48" i="2" s="1"/>
  <c r="I43" i="2"/>
  <c r="I48" i="2" s="1"/>
  <c r="H43" i="2"/>
  <c r="H48" i="2" s="1"/>
  <c r="G43" i="2"/>
  <c r="G48" i="2" s="1"/>
  <c r="AT23" i="2"/>
  <c r="AS23" i="2"/>
  <c r="AR23" i="2"/>
  <c r="AQ23" i="2"/>
  <c r="AP23" i="2"/>
  <c r="AN23" i="2"/>
  <c r="AM23" i="2"/>
  <c r="AL23" i="2"/>
  <c r="AT22" i="2"/>
  <c r="AS22" i="2"/>
  <c r="AR22" i="2"/>
  <c r="AQ22" i="2"/>
  <c r="AP22" i="2"/>
  <c r="AN22" i="2"/>
  <c r="AM22" i="2"/>
  <c r="AL22" i="2"/>
  <c r="AT21" i="2"/>
  <c r="AS21" i="2"/>
  <c r="AR21" i="2"/>
  <c r="AQ21" i="2"/>
  <c r="AP21" i="2"/>
  <c r="AN21" i="2"/>
  <c r="AM21" i="2"/>
  <c r="AL21" i="2"/>
  <c r="AT20" i="2"/>
  <c r="AS20" i="2"/>
  <c r="AR20" i="2"/>
  <c r="AQ20" i="2"/>
  <c r="AP20" i="2"/>
  <c r="AN20" i="2"/>
  <c r="AM20" i="2"/>
  <c r="AL20" i="2"/>
  <c r="AT19" i="2"/>
  <c r="AS19" i="2"/>
  <c r="AR19" i="2"/>
  <c r="AQ19" i="2"/>
  <c r="AP19" i="2"/>
  <c r="AN19" i="2"/>
  <c r="AM19" i="2"/>
  <c r="AL19" i="2"/>
  <c r="AT18" i="2"/>
  <c r="AS18" i="2"/>
  <c r="AR18" i="2"/>
  <c r="AQ18" i="2"/>
  <c r="AP18" i="2"/>
  <c r="AN18" i="2"/>
  <c r="AM18" i="2"/>
  <c r="AL18" i="2"/>
  <c r="AT17" i="2"/>
  <c r="AS17" i="2"/>
  <c r="AR17" i="2"/>
  <c r="AQ17" i="2"/>
  <c r="AP17" i="2"/>
  <c r="AN17" i="2"/>
  <c r="AM17" i="2"/>
  <c r="AL17" i="2"/>
  <c r="AT16" i="2"/>
  <c r="AS16" i="2"/>
  <c r="AR16" i="2"/>
  <c r="AQ16" i="2"/>
  <c r="AP16" i="2"/>
  <c r="AN16" i="2"/>
  <c r="AM16" i="2"/>
  <c r="AL16" i="2"/>
  <c r="AT15" i="2"/>
  <c r="AS15" i="2"/>
  <c r="AR15" i="2"/>
  <c r="AQ15" i="2"/>
  <c r="AP15" i="2"/>
  <c r="AN15" i="2"/>
  <c r="AM15" i="2"/>
  <c r="AL15" i="2"/>
  <c r="AT14" i="2"/>
  <c r="AS14" i="2"/>
  <c r="AR14" i="2"/>
  <c r="AQ14" i="2"/>
  <c r="AP14" i="2"/>
  <c r="AN14" i="2"/>
  <c r="AM14" i="2"/>
  <c r="AL14" i="2"/>
  <c r="AT13" i="2"/>
  <c r="AS13" i="2"/>
  <c r="AR13" i="2"/>
  <c r="AQ13" i="2"/>
  <c r="AP13" i="2"/>
  <c r="AN13" i="2"/>
  <c r="AM13" i="2"/>
  <c r="AL13" i="2"/>
  <c r="AT12" i="2"/>
  <c r="AS12" i="2"/>
  <c r="AR12" i="2"/>
  <c r="AQ12" i="2"/>
  <c r="AP12" i="2"/>
  <c r="AN12" i="2"/>
  <c r="AM12" i="2"/>
  <c r="AL12" i="2"/>
  <c r="AT11" i="2"/>
  <c r="AS11" i="2"/>
  <c r="AR11" i="2"/>
  <c r="AQ11" i="2"/>
  <c r="AP11" i="2"/>
  <c r="AN11" i="2"/>
  <c r="AM11" i="2"/>
  <c r="AL11" i="2"/>
  <c r="AT10" i="2"/>
  <c r="AS10" i="2"/>
  <c r="AR10" i="2"/>
  <c r="AN10" i="2"/>
  <c r="AL10" i="2"/>
  <c r="G6" i="2"/>
  <c r="H6" i="2" s="1"/>
  <c r="J5" i="2"/>
  <c r="J4" i="2"/>
  <c r="D6" i="2" s="1"/>
  <c r="E6" i="2" s="1"/>
  <c r="F6" i="2" s="1"/>
  <c r="J3" i="2"/>
  <c r="C41" i="2" s="1"/>
  <c r="J2" i="2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AK44" i="1"/>
  <c r="AK47" i="1" s="1"/>
  <c r="AJ44" i="1"/>
  <c r="AJ47" i="1" s="1"/>
  <c r="AI44" i="1"/>
  <c r="AI47" i="1" s="1"/>
  <c r="AH44" i="1"/>
  <c r="AH47" i="1" s="1"/>
  <c r="AG44" i="1"/>
  <c r="AG47" i="1" s="1"/>
  <c r="AF44" i="1"/>
  <c r="AF47" i="1" s="1"/>
  <c r="AE44" i="1"/>
  <c r="AE47" i="1" s="1"/>
  <c r="AD44" i="1"/>
  <c r="AD47" i="1" s="1"/>
  <c r="AC44" i="1"/>
  <c r="AC47" i="1" s="1"/>
  <c r="AB44" i="1"/>
  <c r="AB47" i="1" s="1"/>
  <c r="AA44" i="1"/>
  <c r="AA47" i="1" s="1"/>
  <c r="Z44" i="1"/>
  <c r="Z47" i="1" s="1"/>
  <c r="Y44" i="1"/>
  <c r="Y47" i="1" s="1"/>
  <c r="X44" i="1"/>
  <c r="X47" i="1" s="1"/>
  <c r="W44" i="1"/>
  <c r="W47" i="1" s="1"/>
  <c r="V44" i="1"/>
  <c r="V47" i="1" s="1"/>
  <c r="U44" i="1"/>
  <c r="U47" i="1" s="1"/>
  <c r="T44" i="1"/>
  <c r="T47" i="1" s="1"/>
  <c r="S44" i="1"/>
  <c r="S47" i="1" s="1"/>
  <c r="R44" i="1"/>
  <c r="R47" i="1" s="1"/>
  <c r="Q44" i="1"/>
  <c r="Q47" i="1" s="1"/>
  <c r="P44" i="1"/>
  <c r="P47" i="1" s="1"/>
  <c r="O44" i="1"/>
  <c r="O47" i="1" s="1"/>
  <c r="N44" i="1"/>
  <c r="N47" i="1" s="1"/>
  <c r="M44" i="1"/>
  <c r="M47" i="1" s="1"/>
  <c r="L44" i="1"/>
  <c r="L47" i="1" s="1"/>
  <c r="K44" i="1"/>
  <c r="K47" i="1" s="1"/>
  <c r="J44" i="1"/>
  <c r="J47" i="1" s="1"/>
  <c r="I44" i="1"/>
  <c r="I47" i="1" s="1"/>
  <c r="H44" i="1"/>
  <c r="H47" i="1" s="1"/>
  <c r="G44" i="1"/>
  <c r="G47" i="1" s="1"/>
  <c r="AK43" i="1"/>
  <c r="AK48" i="1" s="1"/>
  <c r="AJ43" i="1"/>
  <c r="AJ48" i="1" s="1"/>
  <c r="AI43" i="1"/>
  <c r="AI48" i="1" s="1"/>
  <c r="AH43" i="1"/>
  <c r="AH48" i="1" s="1"/>
  <c r="AG43" i="1"/>
  <c r="AG48" i="1" s="1"/>
  <c r="AF43" i="1"/>
  <c r="AF48" i="1" s="1"/>
  <c r="AE43" i="1"/>
  <c r="AE48" i="1" s="1"/>
  <c r="AD43" i="1"/>
  <c r="AD48" i="1" s="1"/>
  <c r="AC43" i="1"/>
  <c r="AC48" i="1" s="1"/>
  <c r="AB43" i="1"/>
  <c r="AB48" i="1" s="1"/>
  <c r="AA43" i="1"/>
  <c r="AA48" i="1" s="1"/>
  <c r="Z43" i="1"/>
  <c r="Z48" i="1" s="1"/>
  <c r="Y43" i="1"/>
  <c r="Y48" i="1" s="1"/>
  <c r="X43" i="1"/>
  <c r="X48" i="1" s="1"/>
  <c r="W43" i="1"/>
  <c r="W48" i="1" s="1"/>
  <c r="V43" i="1"/>
  <c r="V48" i="1" s="1"/>
  <c r="U43" i="1"/>
  <c r="U48" i="1" s="1"/>
  <c r="T43" i="1"/>
  <c r="T48" i="1" s="1"/>
  <c r="S43" i="1"/>
  <c r="S48" i="1" s="1"/>
  <c r="R43" i="1"/>
  <c r="R48" i="1" s="1"/>
  <c r="Q43" i="1"/>
  <c r="Q48" i="1" s="1"/>
  <c r="P43" i="1"/>
  <c r="P48" i="1" s="1"/>
  <c r="O43" i="1"/>
  <c r="O48" i="1" s="1"/>
  <c r="N43" i="1"/>
  <c r="N48" i="1" s="1"/>
  <c r="M43" i="1"/>
  <c r="M48" i="1" s="1"/>
  <c r="L43" i="1"/>
  <c r="L48" i="1" s="1"/>
  <c r="K43" i="1"/>
  <c r="K48" i="1" s="1"/>
  <c r="J43" i="1"/>
  <c r="J48" i="1" s="1"/>
  <c r="I43" i="1"/>
  <c r="I48" i="1" s="1"/>
  <c r="H43" i="1"/>
  <c r="H48" i="1" s="1"/>
  <c r="G43" i="1"/>
  <c r="G48" i="1" s="1"/>
  <c r="AT39" i="1"/>
  <c r="AS39" i="1"/>
  <c r="AR39" i="1"/>
  <c r="AQ39" i="1"/>
  <c r="AP39" i="1"/>
  <c r="AT38" i="1"/>
  <c r="AS38" i="1"/>
  <c r="AR38" i="1"/>
  <c r="AQ38" i="1"/>
  <c r="AP38" i="1"/>
  <c r="AT37" i="1"/>
  <c r="AS37" i="1"/>
  <c r="AR37" i="1"/>
  <c r="AQ37" i="1"/>
  <c r="AP37" i="1"/>
  <c r="AN37" i="1"/>
  <c r="AM37" i="1"/>
  <c r="AL37" i="1"/>
  <c r="AT36" i="1"/>
  <c r="AS36" i="1"/>
  <c r="AR36" i="1"/>
  <c r="AQ36" i="1"/>
  <c r="AP36" i="1"/>
  <c r="AN36" i="1"/>
  <c r="AM36" i="1"/>
  <c r="AL36" i="1"/>
  <c r="AT35" i="1"/>
  <c r="AS35" i="1"/>
  <c r="AR35" i="1"/>
  <c r="AQ35" i="1"/>
  <c r="AP35" i="1"/>
  <c r="AN35" i="1"/>
  <c r="AM35" i="1"/>
  <c r="AL35" i="1"/>
  <c r="AT34" i="1"/>
  <c r="AS34" i="1"/>
  <c r="AR34" i="1"/>
  <c r="AQ34" i="1"/>
  <c r="AP34" i="1"/>
  <c r="AN34" i="1"/>
  <c r="AM34" i="1"/>
  <c r="AL34" i="1"/>
  <c r="AT33" i="1"/>
  <c r="AS33" i="1"/>
  <c r="AR33" i="1"/>
  <c r="AQ33" i="1"/>
  <c r="AP33" i="1"/>
  <c r="AN33" i="1"/>
  <c r="AM33" i="1"/>
  <c r="AL33" i="1"/>
  <c r="AT32" i="1"/>
  <c r="AS32" i="1"/>
  <c r="AR32" i="1"/>
  <c r="AQ32" i="1"/>
  <c r="AP32" i="1"/>
  <c r="AN32" i="1"/>
  <c r="AM32" i="1"/>
  <c r="AL32" i="1"/>
  <c r="AT31" i="1"/>
  <c r="AS31" i="1"/>
  <c r="AR31" i="1"/>
  <c r="AQ31" i="1"/>
  <c r="AP31" i="1"/>
  <c r="AN31" i="1"/>
  <c r="AM31" i="1"/>
  <c r="AL31" i="1"/>
  <c r="AT30" i="1"/>
  <c r="AS30" i="1"/>
  <c r="AR30" i="1"/>
  <c r="AQ30" i="1"/>
  <c r="AP30" i="1"/>
  <c r="AN30" i="1"/>
  <c r="AM30" i="1"/>
  <c r="AL30" i="1"/>
  <c r="AT29" i="1"/>
  <c r="AS29" i="1"/>
  <c r="AR29" i="1"/>
  <c r="AQ29" i="1"/>
  <c r="AP29" i="1"/>
  <c r="AN29" i="1"/>
  <c r="AM29" i="1"/>
  <c r="AL29" i="1"/>
  <c r="AT28" i="1"/>
  <c r="AS28" i="1"/>
  <c r="AR28" i="1"/>
  <c r="AQ28" i="1"/>
  <c r="AP28" i="1"/>
  <c r="AN28" i="1"/>
  <c r="AM28" i="1"/>
  <c r="AL28" i="1"/>
  <c r="AT27" i="1"/>
  <c r="AS27" i="1"/>
  <c r="AR27" i="1"/>
  <c r="AQ27" i="1"/>
  <c r="AP27" i="1"/>
  <c r="AN27" i="1"/>
  <c r="AM27" i="1"/>
  <c r="AL27" i="1"/>
  <c r="AT26" i="1"/>
  <c r="AS26" i="1"/>
  <c r="AR26" i="1"/>
  <c r="AQ26" i="1"/>
  <c r="AP26" i="1"/>
  <c r="AN26" i="1"/>
  <c r="AM26" i="1"/>
  <c r="AL26" i="1"/>
  <c r="AT25" i="1"/>
  <c r="AS25" i="1"/>
  <c r="AR25" i="1"/>
  <c r="AQ25" i="1"/>
  <c r="AP25" i="1"/>
  <c r="AN25" i="1"/>
  <c r="AM25" i="1"/>
  <c r="AL25" i="1"/>
  <c r="AT24" i="1"/>
  <c r="AS24" i="1"/>
  <c r="AR24" i="1"/>
  <c r="AQ24" i="1"/>
  <c r="AP24" i="1"/>
  <c r="AN24" i="1"/>
  <c r="AM24" i="1"/>
  <c r="AL24" i="1"/>
  <c r="AT23" i="1"/>
  <c r="AS23" i="1"/>
  <c r="AR23" i="1"/>
  <c r="AQ23" i="1"/>
  <c r="AP23" i="1"/>
  <c r="AN23" i="1"/>
  <c r="AM23" i="1"/>
  <c r="AL23" i="1"/>
  <c r="AT22" i="1"/>
  <c r="AS22" i="1"/>
  <c r="AR22" i="1"/>
  <c r="AQ22" i="1"/>
  <c r="AP22" i="1"/>
  <c r="AN22" i="1"/>
  <c r="AM22" i="1"/>
  <c r="AL22" i="1"/>
  <c r="AT21" i="1"/>
  <c r="AS21" i="1"/>
  <c r="AR21" i="1"/>
  <c r="AQ21" i="1"/>
  <c r="AP21" i="1"/>
  <c r="AN21" i="1"/>
  <c r="AM21" i="1"/>
  <c r="AL21" i="1"/>
  <c r="AT20" i="1"/>
  <c r="AS20" i="1"/>
  <c r="AR20" i="1"/>
  <c r="AQ20" i="1"/>
  <c r="AP20" i="1"/>
  <c r="AN20" i="1"/>
  <c r="AM20" i="1"/>
  <c r="AL20" i="1"/>
  <c r="AT19" i="1"/>
  <c r="AS19" i="1"/>
  <c r="AR19" i="1"/>
  <c r="AQ19" i="1"/>
  <c r="AP19" i="1"/>
  <c r="AN19" i="1"/>
  <c r="AM19" i="1"/>
  <c r="AL19" i="1"/>
  <c r="AT18" i="1"/>
  <c r="AS18" i="1"/>
  <c r="AR18" i="1"/>
  <c r="AQ18" i="1"/>
  <c r="AP18" i="1"/>
  <c r="AN18" i="1"/>
  <c r="AM18" i="1"/>
  <c r="AL18" i="1"/>
  <c r="AT17" i="1"/>
  <c r="AS17" i="1"/>
  <c r="AR17" i="1"/>
  <c r="AQ17" i="1"/>
  <c r="AP17" i="1"/>
  <c r="AN17" i="1"/>
  <c r="AM17" i="1"/>
  <c r="AL17" i="1"/>
  <c r="AT16" i="1"/>
  <c r="AS16" i="1"/>
  <c r="AR16" i="1"/>
  <c r="AQ16" i="1"/>
  <c r="AP16" i="1"/>
  <c r="AN16" i="1"/>
  <c r="AM16" i="1"/>
  <c r="AL16" i="1"/>
  <c r="AT15" i="1"/>
  <c r="AS15" i="1"/>
  <c r="AR15" i="1"/>
  <c r="AQ15" i="1"/>
  <c r="AP15" i="1"/>
  <c r="AN15" i="1"/>
  <c r="AM15" i="1"/>
  <c r="AL15" i="1"/>
  <c r="AT14" i="1"/>
  <c r="AS14" i="1"/>
  <c r="AR14" i="1"/>
  <c r="AQ14" i="1"/>
  <c r="AP14" i="1"/>
  <c r="AN14" i="1"/>
  <c r="AM14" i="1"/>
  <c r="AL14" i="1"/>
  <c r="AT13" i="1"/>
  <c r="AS13" i="1"/>
  <c r="AR13" i="1"/>
  <c r="AQ13" i="1"/>
  <c r="AP13" i="1"/>
  <c r="AN13" i="1"/>
  <c r="AM13" i="1"/>
  <c r="AL13" i="1"/>
  <c r="AT12" i="1"/>
  <c r="AS12" i="1"/>
  <c r="AR12" i="1"/>
  <c r="AQ12" i="1"/>
  <c r="AP12" i="1"/>
  <c r="AN12" i="1"/>
  <c r="AM12" i="1"/>
  <c r="AL12" i="1"/>
  <c r="AT11" i="1"/>
  <c r="AS11" i="1"/>
  <c r="AR11" i="1"/>
  <c r="AQ11" i="1"/>
  <c r="AP11" i="1"/>
  <c r="AN11" i="1"/>
  <c r="AM11" i="1"/>
  <c r="AL11" i="1"/>
  <c r="AT10" i="1"/>
  <c r="AS10" i="1"/>
  <c r="AR10" i="1"/>
  <c r="AQ10" i="1"/>
  <c r="AP10" i="1"/>
  <c r="AN10" i="1"/>
  <c r="AM10" i="1"/>
  <c r="AL10" i="1"/>
  <c r="AT9" i="1"/>
  <c r="AS9" i="1"/>
  <c r="AR9" i="1"/>
  <c r="AQ9" i="1"/>
  <c r="AP9" i="1"/>
  <c r="AN9" i="1"/>
  <c r="AM9" i="1"/>
  <c r="AL9" i="1"/>
  <c r="AT8" i="1"/>
  <c r="AS8" i="1"/>
  <c r="AR8" i="1"/>
  <c r="AQ8" i="1"/>
  <c r="AP8" i="1"/>
  <c r="AN8" i="1"/>
  <c r="AL8" i="1"/>
  <c r="D6" i="1"/>
  <c r="J4" i="1"/>
  <c r="J2" i="1"/>
  <c r="J5" i="1" s="1"/>
  <c r="I6" i="2" l="1"/>
  <c r="H7" i="2"/>
  <c r="D7" i="3"/>
  <c r="C26" i="2"/>
  <c r="C11" i="2"/>
  <c r="C19" i="2"/>
  <c r="C27" i="2"/>
  <c r="C35" i="2"/>
  <c r="C34" i="2"/>
  <c r="G6" i="1"/>
  <c r="C12" i="2"/>
  <c r="C20" i="2"/>
  <c r="C28" i="2"/>
  <c r="C36" i="2"/>
  <c r="C10" i="2"/>
  <c r="C13" i="2"/>
  <c r="C21" i="2"/>
  <c r="C29" i="2"/>
  <c r="C37" i="2"/>
  <c r="C18" i="2"/>
  <c r="C42" i="2"/>
  <c r="J3" i="1"/>
  <c r="G7" i="2"/>
  <c r="C14" i="2"/>
  <c r="C22" i="2"/>
  <c r="C30" i="2"/>
  <c r="C38" i="2"/>
  <c r="G3" i="3"/>
  <c r="C15" i="2"/>
  <c r="C23" i="2"/>
  <c r="C31" i="2"/>
  <c r="C39" i="2"/>
  <c r="C16" i="2"/>
  <c r="C24" i="2"/>
  <c r="C32" i="2"/>
  <c r="C40" i="2"/>
  <c r="C17" i="2"/>
  <c r="C25" i="2"/>
  <c r="C33" i="2"/>
  <c r="C31" i="1" l="1"/>
  <c r="C23" i="1"/>
  <c r="C15" i="1"/>
  <c r="C40" i="1"/>
  <c r="C25" i="1"/>
  <c r="C38" i="1"/>
  <c r="C30" i="1"/>
  <c r="C22" i="1"/>
  <c r="C14" i="1"/>
  <c r="C32" i="1"/>
  <c r="C16" i="1"/>
  <c r="C37" i="1"/>
  <c r="C29" i="1"/>
  <c r="C21" i="1"/>
  <c r="C13" i="1"/>
  <c r="C26" i="1"/>
  <c r="C9" i="1"/>
  <c r="C42" i="1"/>
  <c r="C39" i="1"/>
  <c r="C36" i="1"/>
  <c r="C28" i="1"/>
  <c r="C20" i="1"/>
  <c r="C12" i="1"/>
  <c r="C34" i="1"/>
  <c r="C18" i="1"/>
  <c r="C10" i="1"/>
  <c r="C17" i="1"/>
  <c r="C41" i="1"/>
  <c r="C35" i="1"/>
  <c r="C27" i="1"/>
  <c r="C19" i="1"/>
  <c r="C11" i="1"/>
  <c r="C24" i="1"/>
  <c r="C33" i="1"/>
  <c r="C8" i="1"/>
  <c r="C28" i="3"/>
  <c r="C27" i="3"/>
  <c r="C26" i="3"/>
  <c r="C25" i="3"/>
  <c r="C24" i="3"/>
  <c r="C23" i="3"/>
  <c r="H6" i="1"/>
  <c r="G7" i="1"/>
  <c r="E6" i="3"/>
  <c r="I7" i="2"/>
  <c r="J6" i="2"/>
  <c r="E6" i="1"/>
  <c r="F6" i="1" s="1"/>
  <c r="J7" i="2" l="1"/>
  <c r="K6" i="2"/>
  <c r="F6" i="3"/>
  <c r="E7" i="3"/>
  <c r="I6" i="1"/>
  <c r="H7" i="1"/>
  <c r="J6" i="1" l="1"/>
  <c r="I7" i="1"/>
  <c r="K7" i="2"/>
  <c r="L6" i="2"/>
  <c r="F7" i="3"/>
  <c r="G6" i="3"/>
  <c r="K6" i="1" l="1"/>
  <c r="J7" i="1"/>
  <c r="M6" i="2"/>
  <c r="L7" i="2"/>
  <c r="G7" i="3"/>
  <c r="H6" i="3"/>
  <c r="K7" i="1" l="1"/>
  <c r="L6" i="1"/>
  <c r="I6" i="3"/>
  <c r="H7" i="3"/>
  <c r="N6" i="2"/>
  <c r="M7" i="2"/>
  <c r="J6" i="3" l="1"/>
  <c r="I7" i="3"/>
  <c r="L7" i="1"/>
  <c r="M6" i="1"/>
  <c r="O6" i="2"/>
  <c r="N7" i="2"/>
  <c r="K6" i="3" l="1"/>
  <c r="J7" i="3"/>
  <c r="P6" i="2"/>
  <c r="O7" i="2"/>
  <c r="N6" i="1"/>
  <c r="M7" i="1"/>
  <c r="L6" i="3" l="1"/>
  <c r="K7" i="3"/>
  <c r="O6" i="1"/>
  <c r="N7" i="1"/>
  <c r="Q6" i="2"/>
  <c r="P7" i="2"/>
  <c r="Q7" i="2" l="1"/>
  <c r="R6" i="2"/>
  <c r="P6" i="1"/>
  <c r="O7" i="1"/>
  <c r="M6" i="3"/>
  <c r="L7" i="3"/>
  <c r="Q6" i="1" l="1"/>
  <c r="P7" i="1"/>
  <c r="N6" i="3"/>
  <c r="M7" i="3"/>
  <c r="R7" i="2"/>
  <c r="S6" i="2"/>
  <c r="T6" i="2" l="1"/>
  <c r="S7" i="2"/>
  <c r="R6" i="1"/>
  <c r="Q7" i="1"/>
  <c r="N7" i="3"/>
  <c r="O6" i="3"/>
  <c r="U6" i="2" l="1"/>
  <c r="T7" i="2"/>
  <c r="O7" i="3"/>
  <c r="P6" i="3"/>
  <c r="S6" i="1"/>
  <c r="R7" i="1"/>
  <c r="V6" i="2" l="1"/>
  <c r="U7" i="2"/>
  <c r="S7" i="1"/>
  <c r="T6" i="1"/>
  <c r="Q6" i="3"/>
  <c r="P7" i="3"/>
  <c r="W6" i="2" l="1"/>
  <c r="V7" i="2"/>
  <c r="T7" i="1"/>
  <c r="U6" i="1"/>
  <c r="R6" i="3"/>
  <c r="Q7" i="3"/>
  <c r="X6" i="2" l="1"/>
  <c r="W7" i="2"/>
  <c r="S6" i="3"/>
  <c r="R7" i="3"/>
  <c r="U7" i="1"/>
  <c r="V6" i="1"/>
  <c r="V7" i="1" l="1"/>
  <c r="W6" i="1"/>
  <c r="T6" i="3"/>
  <c r="S7" i="3"/>
  <c r="Y6" i="2"/>
  <c r="X7" i="2"/>
  <c r="Y7" i="2" l="1"/>
  <c r="Z6" i="2"/>
  <c r="U6" i="3"/>
  <c r="T7" i="3"/>
  <c r="X6" i="1"/>
  <c r="W7" i="1"/>
  <c r="Y6" i="1" l="1"/>
  <c r="X7" i="1"/>
  <c r="V6" i="3"/>
  <c r="U7" i="3"/>
  <c r="Z7" i="2"/>
  <c r="AA6" i="2"/>
  <c r="AB6" i="2" l="1"/>
  <c r="AA7" i="2"/>
  <c r="V7" i="3"/>
  <c r="W6" i="3"/>
  <c r="Z6" i="1"/>
  <c r="Y7" i="1"/>
  <c r="W7" i="3" l="1"/>
  <c r="X6" i="3"/>
  <c r="AA6" i="1"/>
  <c r="Z7" i="1"/>
  <c r="AC6" i="2"/>
  <c r="AB7" i="2"/>
  <c r="AA7" i="1" l="1"/>
  <c r="AB6" i="1"/>
  <c r="Y6" i="3"/>
  <c r="X7" i="3"/>
  <c r="AD6" i="2"/>
  <c r="AC7" i="2"/>
  <c r="Z6" i="3" l="1"/>
  <c r="Y7" i="3"/>
  <c r="AB7" i="1"/>
  <c r="AC6" i="1"/>
  <c r="AE6" i="2"/>
  <c r="AD7" i="2"/>
  <c r="AF6" i="2" l="1"/>
  <c r="AE7" i="2"/>
  <c r="AD6" i="1"/>
  <c r="AC7" i="1"/>
  <c r="AA6" i="3"/>
  <c r="Z7" i="3"/>
  <c r="AB6" i="3" l="1"/>
  <c r="AA7" i="3"/>
  <c r="AD7" i="1"/>
  <c r="AE6" i="1"/>
  <c r="AG6" i="2"/>
  <c r="AF7" i="2"/>
  <c r="AG7" i="2" l="1"/>
  <c r="AH6" i="2"/>
  <c r="AF6" i="1"/>
  <c r="AE7" i="1"/>
  <c r="AC6" i="3"/>
  <c r="AB7" i="3"/>
  <c r="AD6" i="3" l="1"/>
  <c r="AC7" i="3"/>
  <c r="AH7" i="2"/>
  <c r="AI6" i="2"/>
  <c r="AG6" i="1"/>
  <c r="AF7" i="1"/>
  <c r="AH6" i="1" l="1"/>
  <c r="AG7" i="1"/>
  <c r="AI7" i="2"/>
  <c r="AJ6" i="2"/>
  <c r="AD7" i="3"/>
  <c r="AE6" i="3"/>
  <c r="AE7" i="3" l="1"/>
  <c r="AF6" i="3"/>
  <c r="AK6" i="2"/>
  <c r="AK7" i="2" s="1"/>
  <c r="AJ7" i="2"/>
  <c r="AI6" i="1"/>
  <c r="AH7" i="1"/>
  <c r="AI7" i="1" l="1"/>
  <c r="AJ6" i="1"/>
  <c r="AG6" i="3"/>
  <c r="AF7" i="3"/>
  <c r="AJ7" i="1" l="1"/>
  <c r="AK6" i="1"/>
  <c r="AK7" i="1" s="1"/>
  <c r="AH6" i="3"/>
  <c r="AH7" i="3" s="1"/>
  <c r="AG7" i="3"/>
</calcChain>
</file>

<file path=xl/sharedStrings.xml><?xml version="1.0" encoding="utf-8"?>
<sst xmlns="http://schemas.openxmlformats.org/spreadsheetml/2006/main" count="854" uniqueCount="84">
  <si>
    <t>３病棟</t>
  </si>
  <si>
    <t>年</t>
  </si>
  <si>
    <t>月</t>
  </si>
  <si>
    <t>シフト表</t>
  </si>
  <si>
    <t>日勤</t>
  </si>
  <si>
    <t>準夜</t>
  </si>
  <si>
    <t>深夜</t>
  </si>
  <si>
    <t>公休</t>
  </si>
  <si>
    <t>有休</t>
  </si>
  <si>
    <t>半日</t>
  </si>
  <si>
    <t>月初日</t>
  </si>
  <si>
    <t>〇</t>
  </si>
  <si>
    <t>ー</t>
  </si>
  <si>
    <t>公</t>
  </si>
  <si>
    <t>有</t>
  </si>
  <si>
    <t>◐</t>
  </si>
  <si>
    <t>◑</t>
  </si>
  <si>
    <t>月末日</t>
  </si>
  <si>
    <t>出勤時間</t>
  </si>
  <si>
    <t>前月末3日前</t>
  </si>
  <si>
    <t>退勤時間</t>
  </si>
  <si>
    <t>前月末日</t>
  </si>
  <si>
    <t>R6．4月</t>
  </si>
  <si>
    <t>休暇希望日</t>
  </si>
  <si>
    <t>休み希望入力欄</t>
  </si>
  <si>
    <t>No.</t>
  </si>
  <si>
    <t>氏名</t>
  </si>
  <si>
    <t>出勤数</t>
  </si>
  <si>
    <t>金</t>
  </si>
  <si>
    <t>土</t>
  </si>
  <si>
    <t>日</t>
  </si>
  <si>
    <t>夜勤</t>
  </si>
  <si>
    <t>松永　健</t>
  </si>
  <si>
    <t>◐有</t>
  </si>
  <si>
    <t>西田　康嗣</t>
  </si>
  <si>
    <t>島内　美樹</t>
  </si>
  <si>
    <t>片渕　雅志</t>
  </si>
  <si>
    <t>柴田　由美</t>
  </si>
  <si>
    <t>小林　優</t>
  </si>
  <si>
    <t>西　麻衣子</t>
  </si>
  <si>
    <t>永田　周一郎</t>
  </si>
  <si>
    <t>角　智美</t>
  </si>
  <si>
    <t>有馬　頼子</t>
  </si>
  <si>
    <t>リ</t>
  </si>
  <si>
    <t>山岸　美智</t>
  </si>
  <si>
    <t>中山　美保子</t>
  </si>
  <si>
    <t>池田　瞳</t>
  </si>
  <si>
    <t>中本　宏美</t>
  </si>
  <si>
    <t>牛根</t>
  </si>
  <si>
    <t>必要人数チェック</t>
  </si>
  <si>
    <t>古川　雅啓</t>
  </si>
  <si>
    <t>○</t>
  </si>
  <si>
    <t>1B</t>
  </si>
  <si>
    <t>１B</t>
  </si>
  <si>
    <t>2B</t>
  </si>
  <si>
    <t>3B</t>
  </si>
  <si>
    <t>斉藤洋子</t>
  </si>
  <si>
    <t>不老　里美</t>
  </si>
  <si>
    <t>久野　好幸</t>
  </si>
  <si>
    <t>月・金7:54～12:30           水７：:51～12:30</t>
  </si>
  <si>
    <t>中村　優子</t>
  </si>
  <si>
    <t>岩永　美穂</t>
  </si>
  <si>
    <t>産休</t>
  </si>
  <si>
    <t>荒木　忍</t>
  </si>
  <si>
    <t>小林　奈美</t>
  </si>
  <si>
    <t>元日</t>
  </si>
  <si>
    <t>成人の日</t>
  </si>
  <si>
    <t>建国記念の日</t>
  </si>
  <si>
    <t>振替休日</t>
  </si>
  <si>
    <t>祝日法第3条第2項による休日</t>
  </si>
  <si>
    <t>天皇誕生日</t>
  </si>
  <si>
    <t>水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</si>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</sst>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[$-F800]dddd\,\ mmmm\ dd\,\ yyyy"/>
    <numFmt numFmtId="178" formatCode="aaa"/>
    <numFmt numFmtId="179" formatCode="0_);[Red]\(0\)"/>
  </numFmts>
  <fonts count="11" x14ac:knownFonts="1">
    <font>
      <sz val="11"/>
      <color theme="1"/>
      <name val="游ゴシック"/>
      <charset val="128"/>
      <scheme val="minor"/>
    </font>
    <font>
      <b/>
      <sz val="11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sz val="9"/>
      <color theme="1"/>
      <name val="游ゴシック"/>
      <charset val="128"/>
      <scheme val="minor"/>
    </font>
    <font>
      <sz val="6"/>
      <color theme="1"/>
      <name val="游ゴシック"/>
      <charset val="128"/>
      <scheme val="minor"/>
    </font>
    <font>
      <b/>
      <sz val="12"/>
      <color theme="1"/>
      <name val="BIZ UDゴシック"/>
      <charset val="128"/>
    </font>
    <font>
      <b/>
      <sz val="12"/>
      <name val="BIZ UDゴシック"/>
      <charset val="128"/>
    </font>
    <font>
      <b/>
      <sz val="11"/>
      <color theme="1"/>
      <name val="HGPｺﾞｼｯｸE"/>
      <charset val="128"/>
    </font>
    <font>
      <sz val="6"/>
      <name val="游ゴシック"/>
      <charset val="128"/>
      <scheme val="minor"/>
    </font>
    <font>
      <b/>
      <sz val="12"/>
      <color theme="1"/>
      <name val="BIZ UDゴシック"/>
      <family val="3"/>
      <charset val="128"/>
    </font>
    <font>
      <b/>
      <sz val="12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2" borderId="1" xfId="0" applyFill="1" applyBorder="1" applyAlignment="1">
      <alignment horizontal="centerContinuous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77" fontId="0" fillId="0" borderId="2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178" fontId="0" fillId="0" borderId="9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>
      <alignment vertical="center"/>
    </xf>
    <xf numFmtId="0" fontId="1" fillId="0" borderId="1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" xfId="0" applyBorder="1">
      <alignment vertical="center"/>
    </xf>
    <xf numFmtId="20" fontId="0" fillId="0" borderId="6" xfId="0" applyNumberFormat="1" applyBorder="1" applyAlignment="1">
      <alignment horizontal="center" vertical="center" shrinkToFit="1"/>
    </xf>
    <xf numFmtId="0" fontId="0" fillId="0" borderId="12" xfId="0" applyBorder="1">
      <alignment vertical="center"/>
    </xf>
    <xf numFmtId="176" fontId="2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176" fontId="0" fillId="0" borderId="6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>
      <alignment vertical="center"/>
    </xf>
    <xf numFmtId="0" fontId="3" fillId="0" borderId="2" xfId="0" applyFont="1" applyBorder="1">
      <alignment vertical="center"/>
    </xf>
    <xf numFmtId="176" fontId="0" fillId="0" borderId="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 applyAlignment="1">
      <alignment horizontal="centerContinuous" vertical="center"/>
    </xf>
    <xf numFmtId="177" fontId="0" fillId="0" borderId="1" xfId="0" applyNumberForma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8" fontId="0" fillId="0" borderId="6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6" fontId="2" fillId="3" borderId="6" xfId="0" applyNumberFormat="1" applyFont="1" applyFill="1" applyBorder="1">
      <alignment vertical="center"/>
    </xf>
    <xf numFmtId="176" fontId="2" fillId="3" borderId="16" xfId="0" applyNumberFormat="1" applyFont="1" applyFill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11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6" fillId="3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176" fontId="9" fillId="0" borderId="11" xfId="0" applyNumberFormat="1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12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4" tint="0.39991454817346722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0" tint="-0.14993743705557422"/>
        </patternFill>
      </fill>
    </dxf>
    <dxf>
      <fill>
        <patternFill patternType="solid">
          <bgColor theme="6" tint="0.59996337778862885"/>
        </patternFill>
      </fill>
    </dxf>
    <dxf>
      <font>
        <color theme="4" tint="0.59996337778862885"/>
      </font>
    </dxf>
    <dxf>
      <font>
        <color theme="4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4" tint="0.39991454817346722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0" tint="-0.14993743705557422"/>
        </patternFill>
      </fill>
    </dxf>
    <dxf>
      <fill>
        <patternFill patternType="solid">
          <bgColor theme="6" tint="0.59996337778862885"/>
        </patternFill>
      </fill>
    </dxf>
    <dxf>
      <font>
        <b/>
        <i val="0"/>
        <color rgb="FFFF0000"/>
      </font>
    </dxf>
    <dxf>
      <font>
        <color theme="4" tint="0.59996337778862885"/>
      </font>
    </dxf>
    <dxf>
      <font>
        <color theme="4" tint="-0.24994659260841701"/>
      </font>
    </dxf>
    <dxf>
      <fill>
        <patternFill patternType="solid">
          <bgColor theme="0" tint="-0.14993743705557422"/>
        </patternFill>
      </fill>
    </dxf>
    <dxf>
      <fill>
        <patternFill patternType="solid"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4" tint="0.39991454817346722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0" tint="-0.14993743705557422"/>
        </patternFill>
      </fill>
    </dxf>
    <dxf>
      <fill>
        <patternFill patternType="solid">
          <bgColor theme="6" tint="0.59996337778862885"/>
        </patternFill>
      </fill>
    </dxf>
    <dxf>
      <font>
        <b/>
        <i val="0"/>
        <color rgb="FFFF0000"/>
      </font>
    </dxf>
    <dxf>
      <font>
        <color theme="4" tint="0.59996337778862885"/>
      </font>
    </dxf>
    <dxf>
      <font>
        <color theme="4" tint="-0.24994659260841701"/>
      </font>
    </dxf>
    <dxf>
      <fill>
        <patternFill patternType="solid">
          <bgColor theme="0" tint="-0.14993743705557422"/>
        </patternFill>
      </fill>
    </dxf>
    <dxf>
      <fill>
        <patternFill patternType="solid">
          <bgColor theme="6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122115</xdr:colOff>
      <xdr:row>17</xdr:row>
      <xdr:rowOff>61057</xdr:rowOff>
    </xdr:from>
    <xdr:to>
      <xdr:col>35</xdr:col>
      <xdr:colOff>329712</xdr:colOff>
      <xdr:row>17</xdr:row>
      <xdr:rowOff>183173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65120" y="4118610"/>
          <a:ext cx="11428095" cy="12192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48"/>
  <sheetViews>
    <sheetView showGridLines="0" tabSelected="1" zoomScale="84" zoomScaleNormal="84" workbookViewId="0">
      <pane xSplit="6" ySplit="7" topLeftCell="G8" activePane="bottomRight" state="frozen"/>
      <selection pane="topRight"/>
      <selection pane="bottomLeft"/>
      <selection pane="bottomRight" activeCell="AF5" sqref="AF5"/>
    </sheetView>
  </sheetViews>
  <sheetFormatPr defaultColWidth="9" defaultRowHeight="18.75" x14ac:dyDescent="0.4"/>
  <cols>
    <col min="1" max="1" width="6.75" customWidth="1"/>
    <col min="2" max="3" width="12.25" customWidth="1"/>
    <col min="4" max="37" width="4.75" customWidth="1"/>
    <col min="38" max="40" width="7.375" customWidth="1"/>
    <col min="41" max="52" width="4.75" customWidth="1"/>
  </cols>
  <sheetData>
    <row r="1" spans="1:52" x14ac:dyDescent="0.4">
      <c r="A1" s="2" t="s">
        <v>0</v>
      </c>
      <c r="G1" s="3">
        <v>2024</v>
      </c>
      <c r="H1" s="3"/>
      <c r="I1" s="4" t="s">
        <v>1</v>
      </c>
      <c r="J1" s="5">
        <v>4</v>
      </c>
      <c r="K1" s="4" t="s">
        <v>2</v>
      </c>
      <c r="L1" s="31" t="s">
        <v>3</v>
      </c>
      <c r="M1" s="4"/>
      <c r="P1" s="32"/>
      <c r="Q1" s="33"/>
      <c r="R1" s="21" t="s">
        <v>4</v>
      </c>
      <c r="S1" s="21" t="s">
        <v>5</v>
      </c>
      <c r="T1" s="21" t="s">
        <v>6</v>
      </c>
      <c r="U1" s="21" t="s">
        <v>7</v>
      </c>
      <c r="V1" s="21" t="s">
        <v>8</v>
      </c>
      <c r="W1" s="21" t="s">
        <v>9</v>
      </c>
      <c r="X1" s="21" t="s">
        <v>9</v>
      </c>
    </row>
    <row r="2" spans="1:52" x14ac:dyDescent="0.4">
      <c r="D2" s="9"/>
      <c r="H2" s="6" t="s">
        <v>10</v>
      </c>
      <c r="I2" s="6"/>
      <c r="J2" s="7">
        <f>DATE(G1,J1,1)</f>
        <v>45383</v>
      </c>
      <c r="K2" s="8"/>
      <c r="L2" s="8"/>
      <c r="M2" s="8"/>
      <c r="P2" s="25"/>
      <c r="Q2" s="34"/>
      <c r="R2" s="21" t="s">
        <v>11</v>
      </c>
      <c r="S2" s="21" t="s">
        <v>12</v>
      </c>
      <c r="T2" s="21" t="s">
        <v>12</v>
      </c>
      <c r="U2" s="21" t="s">
        <v>13</v>
      </c>
      <c r="V2" s="21" t="s">
        <v>14</v>
      </c>
      <c r="W2" s="21" t="s">
        <v>15</v>
      </c>
      <c r="X2" s="21" t="s">
        <v>16</v>
      </c>
    </row>
    <row r="3" spans="1:52" x14ac:dyDescent="0.4">
      <c r="H3" s="6" t="s">
        <v>17</v>
      </c>
      <c r="I3" s="6"/>
      <c r="J3" s="7">
        <f>EOMONTH(J2,0)</f>
        <v>45412</v>
      </c>
      <c r="K3" s="8"/>
      <c r="L3" s="8"/>
      <c r="M3" s="8"/>
      <c r="P3" s="10" t="s">
        <v>18</v>
      </c>
      <c r="Q3" s="35"/>
      <c r="R3" s="36">
        <v>0.36458333333333298</v>
      </c>
      <c r="S3" s="36">
        <v>0.69791666666666696</v>
      </c>
      <c r="T3" s="36">
        <v>0</v>
      </c>
      <c r="U3" s="39" t="s">
        <v>12</v>
      </c>
      <c r="V3" s="39" t="s">
        <v>12</v>
      </c>
      <c r="W3" s="36">
        <v>0.5625</v>
      </c>
      <c r="X3" s="36">
        <v>0.36458333333333298</v>
      </c>
    </row>
    <row r="4" spans="1:52" x14ac:dyDescent="0.4">
      <c r="H4" s="45" t="s">
        <v>19</v>
      </c>
      <c r="I4" s="70"/>
      <c r="J4" s="71">
        <f>DATE(G1,J1,-2)</f>
        <v>45380</v>
      </c>
      <c r="K4" s="8"/>
      <c r="L4" s="8"/>
      <c r="M4" s="8"/>
      <c r="P4" s="30" t="s">
        <v>20</v>
      </c>
      <c r="Q4" s="37"/>
      <c r="R4" s="36">
        <v>0.71875</v>
      </c>
      <c r="S4" s="36">
        <v>0</v>
      </c>
      <c r="T4" s="36">
        <v>0.38541666666666702</v>
      </c>
      <c r="U4" s="39" t="s">
        <v>12</v>
      </c>
      <c r="V4" s="39" t="s">
        <v>12</v>
      </c>
      <c r="W4" s="36">
        <v>0.71875</v>
      </c>
      <c r="X4" s="36">
        <v>0.52083333333333304</v>
      </c>
    </row>
    <row r="5" spans="1:52" x14ac:dyDescent="0.4">
      <c r="E5" s="9"/>
      <c r="H5" t="s">
        <v>21</v>
      </c>
      <c r="J5" s="72">
        <f>EOMONTH(J2,-1)</f>
        <v>45382</v>
      </c>
      <c r="K5" s="73"/>
      <c r="L5" s="73"/>
      <c r="M5" s="73"/>
    </row>
    <row r="6" spans="1:52" x14ac:dyDescent="0.4">
      <c r="A6" s="10"/>
      <c r="B6" s="6"/>
      <c r="C6" s="11" t="s">
        <v>22</v>
      </c>
      <c r="D6" s="46">
        <f>J4</f>
        <v>45380</v>
      </c>
      <c r="E6" s="76">
        <f>_xlfn.IFS(D6=$J$3,"",D6="","",D6&lt;&gt;$J$3,D6+1)</f>
        <v>45381</v>
      </c>
      <c r="F6" s="77">
        <f>_xlfn.IFS(E6=$J$3,"",E6="","",E6&lt;&gt;$J$3,E6+1)</f>
        <v>45382</v>
      </c>
      <c r="G6" s="12">
        <f>J2</f>
        <v>45383</v>
      </c>
      <c r="H6" s="13">
        <f t="shared" ref="H6:AK6" si="0">_xlfn.IFS(G6=$J$3,"",G6="","",G6&lt;&gt;$J$3,G6+1)</f>
        <v>45384</v>
      </c>
      <c r="I6" s="13">
        <f t="shared" si="0"/>
        <v>45385</v>
      </c>
      <c r="J6" s="13">
        <f t="shared" si="0"/>
        <v>45386</v>
      </c>
      <c r="K6" s="13">
        <f t="shared" si="0"/>
        <v>45387</v>
      </c>
      <c r="L6" s="13">
        <f t="shared" si="0"/>
        <v>45388</v>
      </c>
      <c r="M6" s="38">
        <f t="shared" si="0"/>
        <v>45389</v>
      </c>
      <c r="N6" s="13">
        <f t="shared" si="0"/>
        <v>45390</v>
      </c>
      <c r="O6" s="13">
        <f t="shared" si="0"/>
        <v>45391</v>
      </c>
      <c r="P6" s="13">
        <f t="shared" si="0"/>
        <v>45392</v>
      </c>
      <c r="Q6" s="13">
        <f t="shared" si="0"/>
        <v>45393</v>
      </c>
      <c r="R6" s="13">
        <f t="shared" si="0"/>
        <v>45394</v>
      </c>
      <c r="S6" s="13">
        <f t="shared" si="0"/>
        <v>45395</v>
      </c>
      <c r="T6" s="13">
        <f t="shared" si="0"/>
        <v>45396</v>
      </c>
      <c r="U6" s="13">
        <f t="shared" si="0"/>
        <v>45397</v>
      </c>
      <c r="V6" s="13">
        <f t="shared" si="0"/>
        <v>45398</v>
      </c>
      <c r="W6" s="13">
        <f t="shared" si="0"/>
        <v>45399</v>
      </c>
      <c r="X6" s="13">
        <f t="shared" si="0"/>
        <v>45400</v>
      </c>
      <c r="Y6" s="13">
        <f t="shared" si="0"/>
        <v>45401</v>
      </c>
      <c r="Z6" s="13">
        <f t="shared" si="0"/>
        <v>45402</v>
      </c>
      <c r="AA6" s="13">
        <f t="shared" si="0"/>
        <v>45403</v>
      </c>
      <c r="AB6" s="13">
        <f t="shared" si="0"/>
        <v>45404</v>
      </c>
      <c r="AC6" s="13">
        <f t="shared" si="0"/>
        <v>45405</v>
      </c>
      <c r="AD6" s="13">
        <f t="shared" si="0"/>
        <v>45406</v>
      </c>
      <c r="AE6" s="13">
        <f t="shared" si="0"/>
        <v>45407</v>
      </c>
      <c r="AF6" s="13">
        <f t="shared" si="0"/>
        <v>45408</v>
      </c>
      <c r="AG6" s="13">
        <f t="shared" si="0"/>
        <v>45409</v>
      </c>
      <c r="AH6" s="13">
        <f t="shared" si="0"/>
        <v>45410</v>
      </c>
      <c r="AI6" s="13">
        <f t="shared" si="0"/>
        <v>45411</v>
      </c>
      <c r="AJ6" s="13">
        <f t="shared" si="0"/>
        <v>45412</v>
      </c>
      <c r="AK6" s="13" t="str">
        <f t="shared" si="0"/>
        <v/>
      </c>
      <c r="AL6" s="13"/>
      <c r="AM6" s="13"/>
      <c r="AN6" s="13"/>
      <c r="AP6" s="40" t="s">
        <v>23</v>
      </c>
      <c r="AQ6" s="8"/>
      <c r="AR6" s="8"/>
      <c r="AS6" s="8"/>
      <c r="AT6" s="41"/>
      <c r="AV6" s="40" t="s">
        <v>24</v>
      </c>
      <c r="AW6" s="8"/>
      <c r="AX6" s="8"/>
      <c r="AY6" s="8"/>
      <c r="AZ6" s="41"/>
    </row>
    <row r="7" spans="1:52" x14ac:dyDescent="0.4">
      <c r="A7" s="14" t="s">
        <v>25</v>
      </c>
      <c r="B7" s="21" t="s">
        <v>26</v>
      </c>
      <c r="C7" s="48" t="s">
        <v>27</v>
      </c>
      <c r="D7" s="78" t="s">
        <v>28</v>
      </c>
      <c r="E7" s="79" t="s">
        <v>29</v>
      </c>
      <c r="F7" s="80" t="s">
        <v>30</v>
      </c>
      <c r="G7" s="16">
        <f>G6</f>
        <v>45383</v>
      </c>
      <c r="H7" s="17">
        <f t="shared" ref="H7:AK7" si="1">H6</f>
        <v>45384</v>
      </c>
      <c r="I7" s="17">
        <f t="shared" si="1"/>
        <v>45385</v>
      </c>
      <c r="J7" s="17">
        <f t="shared" si="1"/>
        <v>45386</v>
      </c>
      <c r="K7" s="17">
        <f t="shared" si="1"/>
        <v>45387</v>
      </c>
      <c r="L7" s="17">
        <f t="shared" si="1"/>
        <v>45388</v>
      </c>
      <c r="M7" s="17">
        <f t="shared" si="1"/>
        <v>45389</v>
      </c>
      <c r="N7" s="17">
        <f t="shared" si="1"/>
        <v>45390</v>
      </c>
      <c r="O7" s="17">
        <f t="shared" si="1"/>
        <v>45391</v>
      </c>
      <c r="P7" s="17">
        <f t="shared" si="1"/>
        <v>45392</v>
      </c>
      <c r="Q7" s="17">
        <f t="shared" si="1"/>
        <v>45393</v>
      </c>
      <c r="R7" s="17">
        <f t="shared" si="1"/>
        <v>45394</v>
      </c>
      <c r="S7" s="17">
        <f t="shared" si="1"/>
        <v>45395</v>
      </c>
      <c r="T7" s="17">
        <f t="shared" si="1"/>
        <v>45396</v>
      </c>
      <c r="U7" s="17">
        <f t="shared" si="1"/>
        <v>45397</v>
      </c>
      <c r="V7" s="17">
        <f t="shared" si="1"/>
        <v>45398</v>
      </c>
      <c r="W7" s="17">
        <f t="shared" si="1"/>
        <v>45399</v>
      </c>
      <c r="X7" s="17">
        <f t="shared" si="1"/>
        <v>45400</v>
      </c>
      <c r="Y7" s="17">
        <f t="shared" si="1"/>
        <v>45401</v>
      </c>
      <c r="Z7" s="17">
        <f t="shared" si="1"/>
        <v>45402</v>
      </c>
      <c r="AA7" s="17">
        <f t="shared" si="1"/>
        <v>45403</v>
      </c>
      <c r="AB7" s="17">
        <f t="shared" si="1"/>
        <v>45404</v>
      </c>
      <c r="AC7" s="17">
        <f t="shared" si="1"/>
        <v>45405</v>
      </c>
      <c r="AD7" s="17">
        <f t="shared" si="1"/>
        <v>45406</v>
      </c>
      <c r="AE7" s="17">
        <f t="shared" si="1"/>
        <v>45407</v>
      </c>
      <c r="AF7" s="17">
        <f t="shared" si="1"/>
        <v>45408</v>
      </c>
      <c r="AG7" s="17">
        <f t="shared" si="1"/>
        <v>45409</v>
      </c>
      <c r="AH7" s="17">
        <f t="shared" si="1"/>
        <v>45410</v>
      </c>
      <c r="AI7" s="17">
        <f t="shared" si="1"/>
        <v>45411</v>
      </c>
      <c r="AJ7" s="17">
        <f t="shared" si="1"/>
        <v>45412</v>
      </c>
      <c r="AK7" s="17" t="str">
        <f t="shared" si="1"/>
        <v/>
      </c>
      <c r="AL7" s="74" t="s">
        <v>7</v>
      </c>
      <c r="AM7" s="74" t="s">
        <v>8</v>
      </c>
      <c r="AN7" s="74" t="s">
        <v>31</v>
      </c>
      <c r="AP7" s="21">
        <v>1</v>
      </c>
      <c r="AQ7" s="21">
        <v>2</v>
      </c>
      <c r="AR7" s="21">
        <v>3</v>
      </c>
      <c r="AS7" s="21">
        <v>4</v>
      </c>
      <c r="AT7" s="21">
        <v>5</v>
      </c>
      <c r="AU7" s="43"/>
      <c r="AV7" s="21">
        <v>1</v>
      </c>
      <c r="AW7" s="21">
        <v>2</v>
      </c>
      <c r="AX7" s="21">
        <v>3</v>
      </c>
      <c r="AY7" s="21">
        <v>4</v>
      </c>
      <c r="AZ7" s="21">
        <v>5</v>
      </c>
    </row>
    <row r="8" spans="1:52" x14ac:dyDescent="0.4">
      <c r="A8" s="81">
        <v>1</v>
      </c>
      <c r="B8" s="82" t="s">
        <v>32</v>
      </c>
      <c r="C8" s="83">
        <f t="shared" ref="C8:C42" si="2">TEXT($J$3,"d")-COUNTIF(G8:AK8,"公")</f>
        <v>21</v>
      </c>
      <c r="D8" s="84" t="s">
        <v>13</v>
      </c>
      <c r="E8" s="85" t="s">
        <v>12</v>
      </c>
      <c r="F8" s="86" t="s">
        <v>12</v>
      </c>
      <c r="G8" s="105" t="s">
        <v>33</v>
      </c>
      <c r="H8" s="104" t="s">
        <v>13</v>
      </c>
      <c r="I8" s="104" t="s">
        <v>13</v>
      </c>
      <c r="J8" s="104" t="s">
        <v>11</v>
      </c>
      <c r="K8" s="104" t="s">
        <v>11</v>
      </c>
      <c r="L8" s="104" t="s">
        <v>11</v>
      </c>
      <c r="M8" s="104" t="s">
        <v>13</v>
      </c>
      <c r="N8" s="104" t="s">
        <v>11</v>
      </c>
      <c r="O8" s="104" t="s">
        <v>11</v>
      </c>
      <c r="P8" s="104" t="s">
        <v>13</v>
      </c>
      <c r="Q8" s="104" t="s">
        <v>11</v>
      </c>
      <c r="R8" s="104" t="s">
        <v>11</v>
      </c>
      <c r="S8" s="104" t="s">
        <v>12</v>
      </c>
      <c r="T8" s="104" t="s">
        <v>12</v>
      </c>
      <c r="U8" s="104" t="s">
        <v>15</v>
      </c>
      <c r="V8" s="104" t="s">
        <v>13</v>
      </c>
      <c r="W8" s="104" t="s">
        <v>11</v>
      </c>
      <c r="X8" s="104" t="s">
        <v>11</v>
      </c>
      <c r="Y8" s="104" t="s">
        <v>11</v>
      </c>
      <c r="Z8" s="104" t="s">
        <v>12</v>
      </c>
      <c r="AA8" s="104" t="s">
        <v>12</v>
      </c>
      <c r="AB8" s="104" t="s">
        <v>33</v>
      </c>
      <c r="AC8" s="104" t="s">
        <v>13</v>
      </c>
      <c r="AD8" s="104" t="s">
        <v>13</v>
      </c>
      <c r="AE8" s="104" t="s">
        <v>11</v>
      </c>
      <c r="AF8" s="104" t="s">
        <v>12</v>
      </c>
      <c r="AG8" s="104" t="s">
        <v>12</v>
      </c>
      <c r="AH8" s="104" t="s">
        <v>13</v>
      </c>
      <c r="AI8" s="104" t="s">
        <v>13</v>
      </c>
      <c r="AJ8" s="104" t="s">
        <v>11</v>
      </c>
      <c r="AK8" s="84"/>
      <c r="AL8" s="13">
        <f>COUNTIF(G8:AK8,"公")</f>
        <v>9</v>
      </c>
      <c r="AM8" s="13">
        <v>1</v>
      </c>
      <c r="AN8" s="75">
        <f t="shared" ref="AN8:AN21" si="3">COUNTIF(G8:AK8,"ー")*0.5</f>
        <v>3</v>
      </c>
      <c r="AP8" s="42" t="str">
        <f>IF(AV8="","",DATE($G$1,$J$1,AV8))</f>
        <v/>
      </c>
      <c r="AQ8" s="42" t="str">
        <f t="shared" ref="AQ8:AT8" si="4">IF(AW8="","",DATE($G$1,$J$1,AW8))</f>
        <v/>
      </c>
      <c r="AR8" s="42" t="str">
        <f t="shared" si="4"/>
        <v/>
      </c>
      <c r="AS8" s="42" t="str">
        <f t="shared" si="4"/>
        <v/>
      </c>
      <c r="AT8" s="42" t="str">
        <f t="shared" si="4"/>
        <v/>
      </c>
      <c r="AV8" s="44"/>
      <c r="AW8" s="44"/>
      <c r="AX8" s="44"/>
      <c r="AY8" s="44"/>
      <c r="AZ8" s="44"/>
    </row>
    <row r="9" spans="1:52" x14ac:dyDescent="0.4">
      <c r="A9" s="87"/>
      <c r="B9" s="88"/>
      <c r="C9" s="83">
        <f t="shared" si="2"/>
        <v>30</v>
      </c>
      <c r="D9" s="84"/>
      <c r="E9" s="85"/>
      <c r="F9" s="89"/>
      <c r="G9" s="90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99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21">
        <f t="shared" ref="AL9:AL21" si="5">COUNTIF(G9:AK9,"公")</f>
        <v>0</v>
      </c>
      <c r="AM9" s="21">
        <f t="shared" ref="AM9:AM21" si="6">COUNTIF(G9:AK9,"有")</f>
        <v>0</v>
      </c>
      <c r="AN9" s="21">
        <f t="shared" si="3"/>
        <v>0</v>
      </c>
      <c r="AP9" s="42" t="str">
        <f t="shared" ref="AP9:AT21" si="7">IF(AV9="","",DATE($G$1,$J$1,AV9))</f>
        <v/>
      </c>
      <c r="AQ9" s="42" t="str">
        <f t="shared" si="7"/>
        <v/>
      </c>
      <c r="AR9" s="42" t="str">
        <f t="shared" si="7"/>
        <v/>
      </c>
      <c r="AS9" s="42" t="str">
        <f t="shared" si="7"/>
        <v/>
      </c>
      <c r="AT9" s="42" t="str">
        <f t="shared" si="7"/>
        <v/>
      </c>
      <c r="AV9" s="44"/>
      <c r="AW9" s="44"/>
      <c r="AX9" s="44"/>
      <c r="AY9" s="44"/>
      <c r="AZ9" s="44"/>
    </row>
    <row r="10" spans="1:52" x14ac:dyDescent="0.4">
      <c r="A10" s="91">
        <v>3</v>
      </c>
      <c r="B10" s="82" t="s">
        <v>34</v>
      </c>
      <c r="C10" s="83">
        <f t="shared" si="2"/>
        <v>21</v>
      </c>
      <c r="D10" s="82" t="s">
        <v>12</v>
      </c>
      <c r="E10" s="92" t="s">
        <v>12</v>
      </c>
      <c r="F10" s="93" t="s">
        <v>13</v>
      </c>
      <c r="G10" s="90" t="s">
        <v>12</v>
      </c>
      <c r="H10" s="82" t="s">
        <v>12</v>
      </c>
      <c r="I10" s="82" t="s">
        <v>13</v>
      </c>
      <c r="J10" s="82" t="s">
        <v>11</v>
      </c>
      <c r="K10" s="82" t="s">
        <v>13</v>
      </c>
      <c r="L10" s="82" t="s">
        <v>11</v>
      </c>
      <c r="M10" s="82" t="s">
        <v>12</v>
      </c>
      <c r="N10" s="82" t="s">
        <v>12</v>
      </c>
      <c r="O10" s="82" t="s">
        <v>13</v>
      </c>
      <c r="P10" s="82" t="s">
        <v>13</v>
      </c>
      <c r="Q10" s="82" t="s">
        <v>11</v>
      </c>
      <c r="R10" s="82" t="s">
        <v>11</v>
      </c>
      <c r="S10" s="82" t="s">
        <v>13</v>
      </c>
      <c r="T10" s="82" t="s">
        <v>11</v>
      </c>
      <c r="U10" s="82" t="s">
        <v>13</v>
      </c>
      <c r="V10" s="98" t="s">
        <v>11</v>
      </c>
      <c r="W10" s="82" t="s">
        <v>12</v>
      </c>
      <c r="X10" s="82" t="s">
        <v>12</v>
      </c>
      <c r="Y10" s="82" t="s">
        <v>13</v>
      </c>
      <c r="Z10" s="82" t="s">
        <v>11</v>
      </c>
      <c r="AA10" s="82" t="s">
        <v>11</v>
      </c>
      <c r="AB10" s="82" t="s">
        <v>11</v>
      </c>
      <c r="AC10" s="82" t="s">
        <v>12</v>
      </c>
      <c r="AD10" s="82" t="s">
        <v>12</v>
      </c>
      <c r="AE10" s="82" t="s">
        <v>13</v>
      </c>
      <c r="AF10" s="82" t="s">
        <v>11</v>
      </c>
      <c r="AG10" s="82" t="s">
        <v>13</v>
      </c>
      <c r="AH10" s="82" t="s">
        <v>11</v>
      </c>
      <c r="AI10" s="82" t="s">
        <v>12</v>
      </c>
      <c r="AJ10" s="82" t="s">
        <v>12</v>
      </c>
      <c r="AK10" s="82"/>
      <c r="AL10" s="21">
        <f t="shared" si="5"/>
        <v>9</v>
      </c>
      <c r="AM10" s="21">
        <f t="shared" si="6"/>
        <v>0</v>
      </c>
      <c r="AN10" s="21">
        <f t="shared" si="3"/>
        <v>5</v>
      </c>
      <c r="AP10" s="42">
        <f t="shared" si="7"/>
        <v>45391</v>
      </c>
      <c r="AQ10" s="42">
        <f t="shared" si="7"/>
        <v>45407</v>
      </c>
      <c r="AR10" s="42" t="str">
        <f t="shared" si="7"/>
        <v/>
      </c>
      <c r="AS10" s="42" t="str">
        <f t="shared" si="7"/>
        <v/>
      </c>
      <c r="AT10" s="42" t="str">
        <f t="shared" si="7"/>
        <v/>
      </c>
      <c r="AV10" s="44">
        <v>9</v>
      </c>
      <c r="AW10" s="44">
        <v>25</v>
      </c>
      <c r="AX10" s="44"/>
      <c r="AY10" s="44"/>
      <c r="AZ10" s="44"/>
    </row>
    <row r="11" spans="1:52" x14ac:dyDescent="0.4">
      <c r="A11" s="87"/>
      <c r="B11" s="88"/>
      <c r="C11" s="83">
        <f t="shared" si="2"/>
        <v>30</v>
      </c>
      <c r="D11" s="82"/>
      <c r="E11" s="92"/>
      <c r="F11" s="93"/>
      <c r="G11" s="90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13">
        <f t="shared" si="5"/>
        <v>0</v>
      </c>
      <c r="AM11" s="13">
        <f t="shared" si="6"/>
        <v>0</v>
      </c>
      <c r="AN11" s="13">
        <f t="shared" si="3"/>
        <v>0</v>
      </c>
      <c r="AP11" s="42" t="str">
        <f t="shared" si="7"/>
        <v/>
      </c>
      <c r="AQ11" s="42" t="str">
        <f t="shared" si="7"/>
        <v/>
      </c>
      <c r="AR11" s="42" t="str">
        <f t="shared" si="7"/>
        <v/>
      </c>
      <c r="AS11" s="42" t="str">
        <f t="shared" si="7"/>
        <v/>
      </c>
      <c r="AT11" s="42" t="str">
        <f t="shared" si="7"/>
        <v/>
      </c>
      <c r="AV11" s="44"/>
      <c r="AW11" s="44"/>
      <c r="AX11" s="44"/>
      <c r="AY11" s="44"/>
      <c r="AZ11" s="44"/>
    </row>
    <row r="12" spans="1:52" x14ac:dyDescent="0.4">
      <c r="A12" s="91">
        <v>4</v>
      </c>
      <c r="B12" s="82" t="s">
        <v>35</v>
      </c>
      <c r="C12" s="83">
        <f t="shared" si="2"/>
        <v>21</v>
      </c>
      <c r="D12" s="82" t="s">
        <v>14</v>
      </c>
      <c r="E12" s="92" t="s">
        <v>11</v>
      </c>
      <c r="F12" s="93" t="s">
        <v>13</v>
      </c>
      <c r="G12" s="90" t="s">
        <v>11</v>
      </c>
      <c r="H12" s="82" t="s">
        <v>12</v>
      </c>
      <c r="I12" s="82" t="s">
        <v>12</v>
      </c>
      <c r="J12" s="82" t="s">
        <v>13</v>
      </c>
      <c r="K12" s="82" t="s">
        <v>11</v>
      </c>
      <c r="L12" s="82" t="s">
        <v>12</v>
      </c>
      <c r="M12" s="82" t="s">
        <v>12</v>
      </c>
      <c r="N12" s="82" t="s">
        <v>13</v>
      </c>
      <c r="O12" s="82" t="s">
        <v>11</v>
      </c>
      <c r="P12" s="82" t="s">
        <v>11</v>
      </c>
      <c r="Q12" s="82" t="s">
        <v>13</v>
      </c>
      <c r="R12" s="82" t="s">
        <v>11</v>
      </c>
      <c r="S12" s="82" t="s">
        <v>11</v>
      </c>
      <c r="T12" s="82" t="s">
        <v>13</v>
      </c>
      <c r="U12" s="82" t="s">
        <v>11</v>
      </c>
      <c r="V12" s="82" t="s">
        <v>12</v>
      </c>
      <c r="W12" s="82" t="s">
        <v>12</v>
      </c>
      <c r="X12" s="82" t="s">
        <v>13</v>
      </c>
      <c r="Y12" s="82" t="s">
        <v>11</v>
      </c>
      <c r="Z12" s="82" t="s">
        <v>13</v>
      </c>
      <c r="AA12" s="82" t="s">
        <v>13</v>
      </c>
      <c r="AB12" s="82" t="s">
        <v>11</v>
      </c>
      <c r="AC12" s="82" t="s">
        <v>11</v>
      </c>
      <c r="AD12" s="82" t="s">
        <v>12</v>
      </c>
      <c r="AE12" s="82" t="s">
        <v>12</v>
      </c>
      <c r="AF12" s="82" t="s">
        <v>13</v>
      </c>
      <c r="AG12" s="82" t="s">
        <v>11</v>
      </c>
      <c r="AH12" s="82" t="s">
        <v>12</v>
      </c>
      <c r="AI12" s="82" t="s">
        <v>12</v>
      </c>
      <c r="AJ12" s="82" t="s">
        <v>13</v>
      </c>
      <c r="AK12" s="82"/>
      <c r="AL12" s="21">
        <f t="shared" si="5"/>
        <v>9</v>
      </c>
      <c r="AM12" s="21">
        <f t="shared" si="6"/>
        <v>0</v>
      </c>
      <c r="AN12" s="21">
        <f t="shared" si="3"/>
        <v>5</v>
      </c>
      <c r="AP12" s="42">
        <f t="shared" si="7"/>
        <v>45386</v>
      </c>
      <c r="AQ12" s="42">
        <f t="shared" si="7"/>
        <v>45400</v>
      </c>
      <c r="AR12" s="42" t="str">
        <f t="shared" si="7"/>
        <v/>
      </c>
      <c r="AS12" s="42" t="str">
        <f t="shared" si="7"/>
        <v/>
      </c>
      <c r="AT12" s="42" t="str">
        <f t="shared" si="7"/>
        <v/>
      </c>
      <c r="AV12" s="44">
        <v>4</v>
      </c>
      <c r="AW12" s="44">
        <v>18</v>
      </c>
      <c r="AX12" s="44"/>
      <c r="AY12" s="44"/>
      <c r="AZ12" s="44"/>
    </row>
    <row r="13" spans="1:52" x14ac:dyDescent="0.4">
      <c r="A13" s="87"/>
      <c r="B13" s="88"/>
      <c r="C13" s="83">
        <f t="shared" si="2"/>
        <v>30</v>
      </c>
      <c r="D13" s="82"/>
      <c r="E13" s="92"/>
      <c r="F13" s="93"/>
      <c r="G13" s="90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21">
        <f t="shared" si="5"/>
        <v>0</v>
      </c>
      <c r="AM13" s="21">
        <f t="shared" si="6"/>
        <v>0</v>
      </c>
      <c r="AN13" s="21">
        <f t="shared" si="3"/>
        <v>0</v>
      </c>
      <c r="AP13" s="42" t="str">
        <f t="shared" si="7"/>
        <v/>
      </c>
      <c r="AQ13" s="42" t="str">
        <f t="shared" si="7"/>
        <v/>
      </c>
      <c r="AR13" s="42" t="str">
        <f t="shared" si="7"/>
        <v/>
      </c>
      <c r="AS13" s="42" t="str">
        <f t="shared" si="7"/>
        <v/>
      </c>
      <c r="AT13" s="42" t="str">
        <f t="shared" si="7"/>
        <v/>
      </c>
      <c r="AV13" s="44"/>
      <c r="AW13" s="44"/>
      <c r="AX13" s="44"/>
      <c r="AY13" s="44"/>
      <c r="AZ13" s="44"/>
    </row>
    <row r="14" spans="1:52" x14ac:dyDescent="0.4">
      <c r="A14" s="91">
        <v>2</v>
      </c>
      <c r="B14" s="82" t="s">
        <v>36</v>
      </c>
      <c r="C14" s="83">
        <f t="shared" si="2"/>
        <v>21</v>
      </c>
      <c r="D14" s="82" t="s">
        <v>11</v>
      </c>
      <c r="E14" s="92" t="s">
        <v>13</v>
      </c>
      <c r="F14" s="93" t="s">
        <v>11</v>
      </c>
      <c r="G14" s="90" t="s">
        <v>13</v>
      </c>
      <c r="H14" s="82" t="s">
        <v>11</v>
      </c>
      <c r="I14" s="82" t="s">
        <v>11</v>
      </c>
      <c r="J14" s="82" t="s">
        <v>12</v>
      </c>
      <c r="K14" s="82" t="s">
        <v>12</v>
      </c>
      <c r="L14" s="82" t="s">
        <v>13</v>
      </c>
      <c r="M14" s="82" t="s">
        <v>11</v>
      </c>
      <c r="N14" s="82" t="s">
        <v>11</v>
      </c>
      <c r="O14" s="82" t="s">
        <v>12</v>
      </c>
      <c r="P14" s="82" t="s">
        <v>12</v>
      </c>
      <c r="Q14" s="82" t="s">
        <v>13</v>
      </c>
      <c r="R14" s="82" t="s">
        <v>12</v>
      </c>
      <c r="S14" s="82" t="s">
        <v>12</v>
      </c>
      <c r="T14" s="82" t="s">
        <v>13</v>
      </c>
      <c r="U14" s="82" t="s">
        <v>11</v>
      </c>
      <c r="V14" s="82" t="s">
        <v>14</v>
      </c>
      <c r="W14" s="82" t="s">
        <v>14</v>
      </c>
      <c r="X14" s="82" t="s">
        <v>13</v>
      </c>
      <c r="Y14" s="82" t="s">
        <v>12</v>
      </c>
      <c r="Z14" s="82" t="s">
        <v>12</v>
      </c>
      <c r="AA14" s="82" t="s">
        <v>13</v>
      </c>
      <c r="AB14" s="82" t="s">
        <v>11</v>
      </c>
      <c r="AC14" s="82" t="s">
        <v>11</v>
      </c>
      <c r="AD14" s="82" t="s">
        <v>11</v>
      </c>
      <c r="AE14" s="82" t="s">
        <v>12</v>
      </c>
      <c r="AF14" s="82" t="s">
        <v>12</v>
      </c>
      <c r="AG14" s="82" t="s">
        <v>13</v>
      </c>
      <c r="AH14" s="82" t="s">
        <v>13</v>
      </c>
      <c r="AI14" s="82" t="s">
        <v>11</v>
      </c>
      <c r="AJ14" s="82" t="s">
        <v>13</v>
      </c>
      <c r="AK14" s="82"/>
      <c r="AL14" s="21">
        <f t="shared" si="5"/>
        <v>9</v>
      </c>
      <c r="AM14" s="21">
        <f t="shared" si="6"/>
        <v>2</v>
      </c>
      <c r="AN14" s="21">
        <f t="shared" si="3"/>
        <v>5</v>
      </c>
      <c r="AP14" s="42">
        <f t="shared" si="7"/>
        <v>45398</v>
      </c>
      <c r="AQ14" s="42">
        <f t="shared" si="7"/>
        <v>45399</v>
      </c>
      <c r="AR14" s="42">
        <f t="shared" si="7"/>
        <v>45400</v>
      </c>
      <c r="AS14" s="42" t="str">
        <f t="shared" si="7"/>
        <v/>
      </c>
      <c r="AT14" s="42" t="str">
        <f t="shared" si="7"/>
        <v/>
      </c>
      <c r="AV14" s="44">
        <v>16</v>
      </c>
      <c r="AW14" s="44">
        <v>17</v>
      </c>
      <c r="AX14" s="44">
        <v>18</v>
      </c>
      <c r="AY14" s="44"/>
      <c r="AZ14" s="44"/>
    </row>
    <row r="15" spans="1:52" x14ac:dyDescent="0.4">
      <c r="A15" s="87"/>
      <c r="B15" s="88"/>
      <c r="C15" s="83">
        <f t="shared" si="2"/>
        <v>30</v>
      </c>
      <c r="D15" s="82"/>
      <c r="E15" s="92"/>
      <c r="F15" s="93"/>
      <c r="G15" s="90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21">
        <f t="shared" si="5"/>
        <v>0</v>
      </c>
      <c r="AM15" s="21">
        <f t="shared" si="6"/>
        <v>0</v>
      </c>
      <c r="AN15" s="21">
        <f t="shared" si="3"/>
        <v>0</v>
      </c>
      <c r="AP15" s="42" t="str">
        <f t="shared" si="7"/>
        <v/>
      </c>
      <c r="AQ15" s="42" t="str">
        <f t="shared" si="7"/>
        <v/>
      </c>
      <c r="AR15" s="42" t="str">
        <f t="shared" si="7"/>
        <v/>
      </c>
      <c r="AS15" s="42" t="str">
        <f t="shared" si="7"/>
        <v/>
      </c>
      <c r="AT15" s="42" t="str">
        <f t="shared" si="7"/>
        <v/>
      </c>
      <c r="AV15" s="44"/>
      <c r="AW15" s="44"/>
      <c r="AX15" s="44"/>
      <c r="AY15" s="44"/>
      <c r="AZ15" s="44"/>
    </row>
    <row r="16" spans="1:52" x14ac:dyDescent="0.4">
      <c r="A16" s="91">
        <v>5</v>
      </c>
      <c r="B16" s="82" t="s">
        <v>37</v>
      </c>
      <c r="C16" s="83">
        <f t="shared" si="2"/>
        <v>21</v>
      </c>
      <c r="D16" s="82" t="s">
        <v>11</v>
      </c>
      <c r="E16" s="92" t="s">
        <v>11</v>
      </c>
      <c r="F16" s="93" t="s">
        <v>12</v>
      </c>
      <c r="G16" s="90" t="s">
        <v>12</v>
      </c>
      <c r="H16" s="82" t="s">
        <v>13</v>
      </c>
      <c r="I16" s="82" t="s">
        <v>13</v>
      </c>
      <c r="J16" s="82" t="s">
        <v>11</v>
      </c>
      <c r="K16" s="82" t="s">
        <v>12</v>
      </c>
      <c r="L16" s="82" t="s">
        <v>12</v>
      </c>
      <c r="M16" s="82" t="s">
        <v>13</v>
      </c>
      <c r="N16" s="82" t="s">
        <v>11</v>
      </c>
      <c r="O16" s="82" t="s">
        <v>12</v>
      </c>
      <c r="P16" s="82" t="s">
        <v>12</v>
      </c>
      <c r="Q16" s="82" t="s">
        <v>14</v>
      </c>
      <c r="R16" s="82" t="s">
        <v>11</v>
      </c>
      <c r="S16" s="82" t="s">
        <v>13</v>
      </c>
      <c r="T16" s="82" t="s">
        <v>11</v>
      </c>
      <c r="U16" s="82" t="s">
        <v>12</v>
      </c>
      <c r="V16" s="82" t="s">
        <v>12</v>
      </c>
      <c r="W16" s="82" t="s">
        <v>14</v>
      </c>
      <c r="X16" s="82" t="s">
        <v>12</v>
      </c>
      <c r="Y16" s="82" t="s">
        <v>12</v>
      </c>
      <c r="Z16" s="82" t="s">
        <v>13</v>
      </c>
      <c r="AA16" s="82" t="s">
        <v>11</v>
      </c>
      <c r="AB16" s="82" t="s">
        <v>13</v>
      </c>
      <c r="AC16" s="82" t="s">
        <v>13</v>
      </c>
      <c r="AD16" s="82" t="s">
        <v>13</v>
      </c>
      <c r="AE16" s="82" t="s">
        <v>11</v>
      </c>
      <c r="AF16" s="82" t="s">
        <v>12</v>
      </c>
      <c r="AG16" s="82" t="s">
        <v>12</v>
      </c>
      <c r="AH16" s="82" t="s">
        <v>13</v>
      </c>
      <c r="AI16" s="82" t="s">
        <v>11</v>
      </c>
      <c r="AJ16" s="82" t="s">
        <v>12</v>
      </c>
      <c r="AK16" s="82"/>
      <c r="AL16" s="21">
        <f t="shared" si="5"/>
        <v>9</v>
      </c>
      <c r="AM16" s="21">
        <f t="shared" si="6"/>
        <v>2</v>
      </c>
      <c r="AN16" s="21">
        <f t="shared" si="3"/>
        <v>6</v>
      </c>
      <c r="AP16" s="42">
        <f t="shared" si="7"/>
        <v>45393</v>
      </c>
      <c r="AQ16" s="42">
        <f t="shared" si="7"/>
        <v>45399</v>
      </c>
      <c r="AR16" s="42" t="str">
        <f t="shared" si="7"/>
        <v/>
      </c>
      <c r="AS16" s="42" t="str">
        <f t="shared" si="7"/>
        <v/>
      </c>
      <c r="AT16" s="42" t="str">
        <f t="shared" si="7"/>
        <v/>
      </c>
      <c r="AV16" s="44">
        <v>11</v>
      </c>
      <c r="AW16" s="44">
        <v>17</v>
      </c>
      <c r="AX16" s="44"/>
      <c r="AY16" s="44"/>
      <c r="AZ16" s="44"/>
    </row>
    <row r="17" spans="1:52" x14ac:dyDescent="0.4">
      <c r="A17" s="87"/>
      <c r="B17" s="88"/>
      <c r="C17" s="83">
        <f t="shared" si="2"/>
        <v>30</v>
      </c>
      <c r="D17" s="82"/>
      <c r="E17" s="92"/>
      <c r="F17" s="93"/>
      <c r="G17" s="90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21">
        <f t="shared" si="5"/>
        <v>0</v>
      </c>
      <c r="AM17" s="21">
        <f t="shared" si="6"/>
        <v>0</v>
      </c>
      <c r="AN17" s="21">
        <f t="shared" si="3"/>
        <v>0</v>
      </c>
      <c r="AP17" s="42" t="str">
        <f t="shared" si="7"/>
        <v/>
      </c>
      <c r="AQ17" s="42" t="str">
        <f t="shared" si="7"/>
        <v/>
      </c>
      <c r="AR17" s="42" t="str">
        <f t="shared" si="7"/>
        <v/>
      </c>
      <c r="AS17" s="42" t="str">
        <f t="shared" si="7"/>
        <v/>
      </c>
      <c r="AT17" s="42" t="str">
        <f t="shared" si="7"/>
        <v/>
      </c>
      <c r="AV17" s="44"/>
      <c r="AW17" s="44"/>
      <c r="AX17" s="44"/>
      <c r="AY17" s="44"/>
      <c r="AZ17" s="44"/>
    </row>
    <row r="18" spans="1:52" x14ac:dyDescent="0.4">
      <c r="A18" s="91">
        <v>6</v>
      </c>
      <c r="B18" s="82" t="s">
        <v>38</v>
      </c>
      <c r="C18" s="83">
        <f t="shared" si="2"/>
        <v>29</v>
      </c>
      <c r="D18" s="82" t="s">
        <v>11</v>
      </c>
      <c r="E18" s="92" t="s">
        <v>14</v>
      </c>
      <c r="F18" s="93" t="s">
        <v>12</v>
      </c>
      <c r="G18" s="90" t="s">
        <v>12</v>
      </c>
      <c r="H18" s="82" t="s">
        <v>13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21">
        <f t="shared" si="5"/>
        <v>1</v>
      </c>
      <c r="AM18" s="21">
        <f t="shared" si="6"/>
        <v>0</v>
      </c>
      <c r="AN18" s="21">
        <f t="shared" si="3"/>
        <v>0.5</v>
      </c>
      <c r="AP18" s="42" t="str">
        <f t="shared" si="7"/>
        <v/>
      </c>
      <c r="AQ18" s="42" t="str">
        <f t="shared" si="7"/>
        <v/>
      </c>
      <c r="AR18" s="42" t="str">
        <f t="shared" si="7"/>
        <v/>
      </c>
      <c r="AS18" s="42" t="str">
        <f t="shared" si="7"/>
        <v/>
      </c>
      <c r="AT18" s="42" t="str">
        <f t="shared" si="7"/>
        <v/>
      </c>
      <c r="AV18" s="44"/>
      <c r="AW18" s="44"/>
      <c r="AX18" s="44"/>
      <c r="AY18" s="44"/>
      <c r="AZ18" s="44"/>
    </row>
    <row r="19" spans="1:52" x14ac:dyDescent="0.4">
      <c r="A19" s="87"/>
      <c r="B19" s="88"/>
      <c r="C19" s="83">
        <f t="shared" si="2"/>
        <v>30</v>
      </c>
      <c r="D19" s="82"/>
      <c r="E19" s="92"/>
      <c r="F19" s="93"/>
      <c r="G19" s="90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21">
        <f t="shared" si="5"/>
        <v>0</v>
      </c>
      <c r="AM19" s="21">
        <f t="shared" si="6"/>
        <v>0</v>
      </c>
      <c r="AN19" s="21">
        <f t="shared" si="3"/>
        <v>0</v>
      </c>
      <c r="AP19" s="42" t="str">
        <f t="shared" si="7"/>
        <v/>
      </c>
      <c r="AQ19" s="42" t="str">
        <f t="shared" si="7"/>
        <v/>
      </c>
      <c r="AR19" s="42" t="str">
        <f t="shared" si="7"/>
        <v/>
      </c>
      <c r="AS19" s="42" t="str">
        <f t="shared" si="7"/>
        <v/>
      </c>
      <c r="AT19" s="42" t="str">
        <f t="shared" si="7"/>
        <v/>
      </c>
      <c r="AV19" s="44"/>
      <c r="AW19" s="44"/>
      <c r="AX19" s="44"/>
      <c r="AY19" s="44"/>
      <c r="AZ19" s="44"/>
    </row>
    <row r="20" spans="1:52" x14ac:dyDescent="0.4">
      <c r="A20" s="91">
        <v>7</v>
      </c>
      <c r="B20" s="82" t="s">
        <v>39</v>
      </c>
      <c r="C20" s="83">
        <f t="shared" si="2"/>
        <v>21</v>
      </c>
      <c r="D20" s="82" t="s">
        <v>13</v>
      </c>
      <c r="E20" s="92" t="s">
        <v>11</v>
      </c>
      <c r="F20" s="93" t="s">
        <v>13</v>
      </c>
      <c r="G20" s="90" t="s">
        <v>13</v>
      </c>
      <c r="H20" s="82" t="s">
        <v>11</v>
      </c>
      <c r="I20" s="82" t="s">
        <v>12</v>
      </c>
      <c r="J20" s="82" t="s">
        <v>12</v>
      </c>
      <c r="K20" s="82" t="s">
        <v>13</v>
      </c>
      <c r="L20" s="82" t="s">
        <v>13</v>
      </c>
      <c r="M20" s="82" t="s">
        <v>11</v>
      </c>
      <c r="N20" s="98" t="s">
        <v>12</v>
      </c>
      <c r="O20" s="82" t="s">
        <v>12</v>
      </c>
      <c r="P20" s="82" t="s">
        <v>13</v>
      </c>
      <c r="Q20" s="82" t="s">
        <v>11</v>
      </c>
      <c r="R20" s="82" t="s">
        <v>12</v>
      </c>
      <c r="S20" s="82" t="s">
        <v>12</v>
      </c>
      <c r="T20" s="82" t="s">
        <v>13</v>
      </c>
      <c r="U20" s="82" t="s">
        <v>11</v>
      </c>
      <c r="V20" s="82" t="s">
        <v>12</v>
      </c>
      <c r="W20" s="82" t="s">
        <v>12</v>
      </c>
      <c r="X20" s="82" t="s">
        <v>13</v>
      </c>
      <c r="Y20" s="82" t="s">
        <v>11</v>
      </c>
      <c r="Z20" s="82" t="s">
        <v>11</v>
      </c>
      <c r="AA20" s="82" t="s">
        <v>12</v>
      </c>
      <c r="AB20" s="82" t="s">
        <v>12</v>
      </c>
      <c r="AC20" s="82" t="s">
        <v>13</v>
      </c>
      <c r="AD20" s="82" t="s">
        <v>11</v>
      </c>
      <c r="AE20" s="82" t="s">
        <v>11</v>
      </c>
      <c r="AF20" s="82" t="s">
        <v>11</v>
      </c>
      <c r="AG20" s="82" t="s">
        <v>13</v>
      </c>
      <c r="AH20" s="82" t="s">
        <v>13</v>
      </c>
      <c r="AI20" s="82" t="s">
        <v>11</v>
      </c>
      <c r="AJ20" s="82" t="s">
        <v>12</v>
      </c>
      <c r="AK20" s="82"/>
      <c r="AL20" s="21">
        <f t="shared" si="5"/>
        <v>9</v>
      </c>
      <c r="AM20" s="21">
        <f t="shared" si="6"/>
        <v>0</v>
      </c>
      <c r="AN20" s="21">
        <f t="shared" si="3"/>
        <v>5.5</v>
      </c>
      <c r="AP20" s="42" t="str">
        <f t="shared" si="7"/>
        <v/>
      </c>
      <c r="AQ20" s="42" t="str">
        <f t="shared" si="7"/>
        <v/>
      </c>
      <c r="AR20" s="42" t="str">
        <f t="shared" si="7"/>
        <v/>
      </c>
      <c r="AS20" s="42" t="str">
        <f t="shared" si="7"/>
        <v/>
      </c>
      <c r="AT20" s="42" t="str">
        <f t="shared" si="7"/>
        <v/>
      </c>
      <c r="AV20" s="44"/>
      <c r="AW20" s="44"/>
      <c r="AX20" s="44"/>
      <c r="AY20" s="44"/>
      <c r="AZ20" s="44"/>
    </row>
    <row r="21" spans="1:52" x14ac:dyDescent="0.4">
      <c r="A21" s="87"/>
      <c r="B21" s="88"/>
      <c r="C21" s="83">
        <f t="shared" si="2"/>
        <v>30</v>
      </c>
      <c r="D21" s="82"/>
      <c r="E21" s="92"/>
      <c r="F21" s="93"/>
      <c r="G21" s="90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21">
        <f t="shared" si="5"/>
        <v>0</v>
      </c>
      <c r="AM21" s="21">
        <f t="shared" si="6"/>
        <v>0</v>
      </c>
      <c r="AN21" s="21">
        <f t="shared" si="3"/>
        <v>0</v>
      </c>
      <c r="AP21" s="42" t="str">
        <f t="shared" si="7"/>
        <v/>
      </c>
      <c r="AQ21" s="42" t="str">
        <f t="shared" si="7"/>
        <v/>
      </c>
      <c r="AR21" s="42" t="str">
        <f t="shared" si="7"/>
        <v/>
      </c>
      <c r="AS21" s="42" t="str">
        <f t="shared" si="7"/>
        <v/>
      </c>
      <c r="AT21" s="42" t="str">
        <f t="shared" si="7"/>
        <v/>
      </c>
      <c r="AV21" s="44"/>
      <c r="AW21" s="44"/>
      <c r="AX21" s="44"/>
      <c r="AY21" s="44"/>
      <c r="AZ21" s="44"/>
    </row>
    <row r="22" spans="1:52" x14ac:dyDescent="0.4">
      <c r="A22" s="91">
        <v>8</v>
      </c>
      <c r="B22" s="82" t="s">
        <v>40</v>
      </c>
      <c r="C22" s="83">
        <f t="shared" si="2"/>
        <v>21</v>
      </c>
      <c r="D22" s="82" t="s">
        <v>12</v>
      </c>
      <c r="E22" s="92" t="s">
        <v>13</v>
      </c>
      <c r="F22" s="93" t="s">
        <v>11</v>
      </c>
      <c r="G22" s="90" t="s">
        <v>11</v>
      </c>
      <c r="H22" s="82" t="s">
        <v>12</v>
      </c>
      <c r="I22" s="82" t="s">
        <v>12</v>
      </c>
      <c r="J22" s="82" t="s">
        <v>13</v>
      </c>
      <c r="K22" s="82" t="s">
        <v>11</v>
      </c>
      <c r="L22" s="82" t="s">
        <v>12</v>
      </c>
      <c r="M22" s="82" t="s">
        <v>12</v>
      </c>
      <c r="N22" s="82" t="s">
        <v>13</v>
      </c>
      <c r="O22" s="82" t="s">
        <v>11</v>
      </c>
      <c r="P22" s="82" t="s">
        <v>11</v>
      </c>
      <c r="Q22" s="82" t="s">
        <v>12</v>
      </c>
      <c r="R22" s="82" t="s">
        <v>12</v>
      </c>
      <c r="S22" s="82" t="s">
        <v>13</v>
      </c>
      <c r="T22" s="82" t="s">
        <v>13</v>
      </c>
      <c r="U22" s="82" t="s">
        <v>11</v>
      </c>
      <c r="V22" s="82" t="s">
        <v>11</v>
      </c>
      <c r="W22" s="82" t="s">
        <v>11</v>
      </c>
      <c r="X22" s="82" t="s">
        <v>11</v>
      </c>
      <c r="Y22" s="82" t="s">
        <v>13</v>
      </c>
      <c r="Z22" s="82" t="s">
        <v>13</v>
      </c>
      <c r="AA22" s="82" t="s">
        <v>13</v>
      </c>
      <c r="AB22" s="82" t="s">
        <v>12</v>
      </c>
      <c r="AC22" s="82" t="s">
        <v>12</v>
      </c>
      <c r="AD22" s="82" t="s">
        <v>13</v>
      </c>
      <c r="AE22" s="82" t="s">
        <v>11</v>
      </c>
      <c r="AF22" s="82" t="s">
        <v>11</v>
      </c>
      <c r="AG22" s="82" t="s">
        <v>12</v>
      </c>
      <c r="AH22" s="82" t="s">
        <v>12</v>
      </c>
      <c r="AI22" s="82" t="s">
        <v>13</v>
      </c>
      <c r="AJ22" s="82" t="s">
        <v>11</v>
      </c>
      <c r="AK22" s="82"/>
      <c r="AL22" s="21">
        <f t="shared" ref="AL22:AL35" si="8">COUNTIF(G22:AK22,"公")</f>
        <v>9</v>
      </c>
      <c r="AM22" s="21">
        <f t="shared" ref="AM22:AM35" si="9">COUNTIF(G22:AK22,"有")</f>
        <v>0</v>
      </c>
      <c r="AN22" s="21">
        <f t="shared" ref="AN22:AN35" si="10">COUNTIF(G22:AK22,"ー")*0.5</f>
        <v>5</v>
      </c>
      <c r="AP22" s="42">
        <f t="shared" ref="AP22:AP39" si="11">IF(AV22="","",DATE($G$1,$J$1,AV22))</f>
        <v>45403</v>
      </c>
      <c r="AQ22" s="42" t="str">
        <f t="shared" ref="AQ22:AQ39" si="12">IF(AW22="","",DATE($G$1,$J$1,AW22))</f>
        <v/>
      </c>
      <c r="AR22" s="42" t="str">
        <f t="shared" ref="AR22:AR39" si="13">IF(AX22="","",DATE($G$1,$J$1,AX22))</f>
        <v/>
      </c>
      <c r="AS22" s="42" t="str">
        <f t="shared" ref="AS22:AS39" si="14">IF(AY22="","",DATE($G$1,$J$1,AY22))</f>
        <v/>
      </c>
      <c r="AT22" s="42" t="str">
        <f t="shared" ref="AT22:AT39" si="15">IF(AZ22="","",DATE($G$1,$J$1,AZ22))</f>
        <v/>
      </c>
      <c r="AV22" s="44">
        <v>21</v>
      </c>
      <c r="AW22" s="44"/>
      <c r="AX22" s="44"/>
      <c r="AY22" s="44"/>
      <c r="AZ22" s="44"/>
    </row>
    <row r="23" spans="1:52" x14ac:dyDescent="0.4">
      <c r="A23" s="87"/>
      <c r="B23" s="88"/>
      <c r="C23" s="83">
        <f t="shared" si="2"/>
        <v>30</v>
      </c>
      <c r="D23" s="82"/>
      <c r="E23" s="92"/>
      <c r="F23" s="93"/>
      <c r="G23" s="90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21">
        <f t="shared" si="8"/>
        <v>0</v>
      </c>
      <c r="AM23" s="21">
        <f t="shared" si="9"/>
        <v>0</v>
      </c>
      <c r="AN23" s="21">
        <f t="shared" si="10"/>
        <v>0</v>
      </c>
      <c r="AP23" s="42" t="str">
        <f t="shared" si="11"/>
        <v/>
      </c>
      <c r="AQ23" s="42" t="str">
        <f t="shared" si="12"/>
        <v/>
      </c>
      <c r="AR23" s="42" t="str">
        <f t="shared" si="13"/>
        <v/>
      </c>
      <c r="AS23" s="42" t="str">
        <f t="shared" si="14"/>
        <v/>
      </c>
      <c r="AT23" s="42" t="str">
        <f t="shared" si="15"/>
        <v/>
      </c>
      <c r="AV23" s="44"/>
      <c r="AW23" s="44"/>
      <c r="AX23" s="44"/>
      <c r="AY23" s="44"/>
      <c r="AZ23" s="44"/>
    </row>
    <row r="24" spans="1:52" x14ac:dyDescent="0.4">
      <c r="A24" s="91">
        <v>9</v>
      </c>
      <c r="B24" s="82" t="s">
        <v>41</v>
      </c>
      <c r="C24" s="83">
        <f t="shared" si="2"/>
        <v>21</v>
      </c>
      <c r="D24" s="82" t="s">
        <v>12</v>
      </c>
      <c r="E24" s="92" t="s">
        <v>13</v>
      </c>
      <c r="F24" s="93" t="s">
        <v>13</v>
      </c>
      <c r="G24" s="90" t="s">
        <v>12</v>
      </c>
      <c r="H24" s="82" t="s">
        <v>12</v>
      </c>
      <c r="I24" s="82" t="s">
        <v>13</v>
      </c>
      <c r="J24" s="82" t="s">
        <v>11</v>
      </c>
      <c r="K24" s="82" t="s">
        <v>12</v>
      </c>
      <c r="L24" s="82" t="s">
        <v>12</v>
      </c>
      <c r="M24" s="82" t="s">
        <v>13</v>
      </c>
      <c r="N24" s="82" t="s">
        <v>11</v>
      </c>
      <c r="O24" s="82" t="s">
        <v>13</v>
      </c>
      <c r="P24" s="82" t="s">
        <v>11</v>
      </c>
      <c r="Q24" s="82" t="s">
        <v>13</v>
      </c>
      <c r="R24" s="82" t="s">
        <v>11</v>
      </c>
      <c r="S24" s="82" t="s">
        <v>11</v>
      </c>
      <c r="T24" s="82" t="s">
        <v>12</v>
      </c>
      <c r="U24" s="82" t="s">
        <v>12</v>
      </c>
      <c r="V24" s="82" t="s">
        <v>13</v>
      </c>
      <c r="W24" s="82" t="s">
        <v>12</v>
      </c>
      <c r="X24" s="82" t="s">
        <v>12</v>
      </c>
      <c r="Y24" s="82" t="s">
        <v>13</v>
      </c>
      <c r="Z24" s="82" t="s">
        <v>13</v>
      </c>
      <c r="AA24" s="82" t="s">
        <v>14</v>
      </c>
      <c r="AB24" s="82" t="s">
        <v>11</v>
      </c>
      <c r="AC24" s="82" t="s">
        <v>12</v>
      </c>
      <c r="AD24" s="82" t="s">
        <v>12</v>
      </c>
      <c r="AE24" s="82" t="s">
        <v>13</v>
      </c>
      <c r="AF24" s="82" t="s">
        <v>11</v>
      </c>
      <c r="AG24" s="82" t="s">
        <v>13</v>
      </c>
      <c r="AH24" s="82" t="s">
        <v>11</v>
      </c>
      <c r="AI24" s="82" t="s">
        <v>12</v>
      </c>
      <c r="AJ24" s="82" t="s">
        <v>12</v>
      </c>
      <c r="AK24" s="82"/>
      <c r="AL24" s="21">
        <f t="shared" si="8"/>
        <v>9</v>
      </c>
      <c r="AM24" s="21">
        <f t="shared" si="9"/>
        <v>1</v>
      </c>
      <c r="AN24" s="21">
        <f t="shared" si="10"/>
        <v>6</v>
      </c>
      <c r="AP24" s="42" t="str">
        <f t="shared" si="11"/>
        <v/>
      </c>
      <c r="AQ24" s="42" t="str">
        <f t="shared" si="12"/>
        <v/>
      </c>
      <c r="AR24" s="42" t="str">
        <f t="shared" si="13"/>
        <v/>
      </c>
      <c r="AS24" s="42" t="str">
        <f t="shared" si="14"/>
        <v/>
      </c>
      <c r="AT24" s="42" t="str">
        <f t="shared" si="15"/>
        <v/>
      </c>
      <c r="AV24" s="44"/>
      <c r="AW24" s="44"/>
      <c r="AX24" s="44"/>
      <c r="AY24" s="44"/>
      <c r="AZ24" s="44"/>
    </row>
    <row r="25" spans="1:52" x14ac:dyDescent="0.4">
      <c r="A25" s="87"/>
      <c r="B25" s="88"/>
      <c r="C25" s="83">
        <f t="shared" si="2"/>
        <v>30</v>
      </c>
      <c r="D25" s="82"/>
      <c r="E25" s="92"/>
      <c r="F25" s="93"/>
      <c r="G25" s="90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21">
        <f t="shared" si="8"/>
        <v>0</v>
      </c>
      <c r="AM25" s="21">
        <f t="shared" si="9"/>
        <v>0</v>
      </c>
      <c r="AN25" s="21">
        <f t="shared" si="10"/>
        <v>0</v>
      </c>
      <c r="AP25" s="42" t="str">
        <f t="shared" si="11"/>
        <v/>
      </c>
      <c r="AQ25" s="42" t="str">
        <f t="shared" si="12"/>
        <v/>
      </c>
      <c r="AR25" s="42" t="str">
        <f t="shared" si="13"/>
        <v/>
      </c>
      <c r="AS25" s="42" t="str">
        <f t="shared" si="14"/>
        <v/>
      </c>
      <c r="AT25" s="42" t="str">
        <f t="shared" si="15"/>
        <v/>
      </c>
      <c r="AV25" s="44"/>
      <c r="AW25" s="44"/>
      <c r="AX25" s="44"/>
      <c r="AY25" s="44"/>
      <c r="AZ25" s="44"/>
    </row>
    <row r="26" spans="1:52" x14ac:dyDescent="0.4">
      <c r="A26" s="91">
        <v>10</v>
      </c>
      <c r="B26" s="82" t="s">
        <v>42</v>
      </c>
      <c r="C26" s="83">
        <f t="shared" si="2"/>
        <v>21</v>
      </c>
      <c r="D26" s="82" t="s">
        <v>13</v>
      </c>
      <c r="E26" s="92" t="s">
        <v>13</v>
      </c>
      <c r="F26" s="93" t="s">
        <v>43</v>
      </c>
      <c r="G26" s="90" t="s">
        <v>11</v>
      </c>
      <c r="H26" s="82" t="s">
        <v>11</v>
      </c>
      <c r="I26" s="82" t="s">
        <v>12</v>
      </c>
      <c r="J26" s="82" t="s">
        <v>12</v>
      </c>
      <c r="K26" s="82" t="s">
        <v>13</v>
      </c>
      <c r="L26" s="82" t="s">
        <v>13</v>
      </c>
      <c r="M26" s="82" t="s">
        <v>12</v>
      </c>
      <c r="N26" s="82" t="s">
        <v>12</v>
      </c>
      <c r="O26" s="82" t="s">
        <v>13</v>
      </c>
      <c r="P26" s="82" t="s">
        <v>12</v>
      </c>
      <c r="Q26" s="82" t="s">
        <v>12</v>
      </c>
      <c r="R26" s="82" t="s">
        <v>13</v>
      </c>
      <c r="S26" s="82" t="s">
        <v>13</v>
      </c>
      <c r="T26" s="82" t="s">
        <v>11</v>
      </c>
      <c r="U26" s="82" t="s">
        <v>13</v>
      </c>
      <c r="V26" s="82" t="s">
        <v>11</v>
      </c>
      <c r="W26" s="82" t="s">
        <v>11</v>
      </c>
      <c r="X26" s="82" t="s">
        <v>12</v>
      </c>
      <c r="Y26" s="82" t="s">
        <v>12</v>
      </c>
      <c r="Z26" s="82" t="s">
        <v>13</v>
      </c>
      <c r="AA26" s="82" t="s">
        <v>11</v>
      </c>
      <c r="AB26" s="82" t="s">
        <v>12</v>
      </c>
      <c r="AC26" s="82" t="s">
        <v>12</v>
      </c>
      <c r="AD26" s="82" t="s">
        <v>14</v>
      </c>
      <c r="AE26" s="82" t="s">
        <v>12</v>
      </c>
      <c r="AF26" s="82" t="s">
        <v>12</v>
      </c>
      <c r="AG26" s="82" t="s">
        <v>13</v>
      </c>
      <c r="AH26" s="82" t="s">
        <v>13</v>
      </c>
      <c r="AI26" s="82" t="s">
        <v>11</v>
      </c>
      <c r="AJ26" s="82" t="s">
        <v>11</v>
      </c>
      <c r="AK26" s="82"/>
      <c r="AL26" s="21">
        <f t="shared" si="8"/>
        <v>9</v>
      </c>
      <c r="AM26" s="21">
        <f t="shared" si="9"/>
        <v>1</v>
      </c>
      <c r="AN26" s="21">
        <f t="shared" si="10"/>
        <v>6</v>
      </c>
      <c r="AP26" s="42">
        <f t="shared" si="11"/>
        <v>45406</v>
      </c>
      <c r="AQ26" s="42">
        <f t="shared" si="12"/>
        <v>45410</v>
      </c>
      <c r="AR26" s="42" t="str">
        <f t="shared" si="13"/>
        <v/>
      </c>
      <c r="AS26" s="42" t="str">
        <f t="shared" si="14"/>
        <v/>
      </c>
      <c r="AT26" s="42" t="str">
        <f t="shared" si="15"/>
        <v/>
      </c>
      <c r="AV26" s="44">
        <v>24</v>
      </c>
      <c r="AW26" s="44">
        <v>28</v>
      </c>
      <c r="AX26" s="44"/>
      <c r="AY26" s="44"/>
      <c r="AZ26" s="44"/>
    </row>
    <row r="27" spans="1:52" x14ac:dyDescent="0.4">
      <c r="A27" s="87"/>
      <c r="B27" s="88"/>
      <c r="C27" s="83">
        <f t="shared" si="2"/>
        <v>30</v>
      </c>
      <c r="D27" s="82"/>
      <c r="E27" s="92"/>
      <c r="F27" s="93"/>
      <c r="G27" s="90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21">
        <f t="shared" si="8"/>
        <v>0</v>
      </c>
      <c r="AM27" s="21">
        <f t="shared" si="9"/>
        <v>0</v>
      </c>
      <c r="AN27" s="21">
        <f t="shared" si="10"/>
        <v>0</v>
      </c>
      <c r="AP27" s="42" t="str">
        <f t="shared" si="11"/>
        <v/>
      </c>
      <c r="AQ27" s="42" t="str">
        <f t="shared" si="12"/>
        <v/>
      </c>
      <c r="AR27" s="42" t="str">
        <f t="shared" si="13"/>
        <v/>
      </c>
      <c r="AS27" s="42" t="str">
        <f t="shared" si="14"/>
        <v/>
      </c>
      <c r="AT27" s="42" t="str">
        <f t="shared" si="15"/>
        <v/>
      </c>
      <c r="AV27" s="44"/>
      <c r="AW27" s="44"/>
      <c r="AX27" s="44"/>
      <c r="AY27" s="44"/>
      <c r="AZ27" s="44"/>
    </row>
    <row r="28" spans="1:52" x14ac:dyDescent="0.4">
      <c r="A28" s="91">
        <v>11</v>
      </c>
      <c r="B28" s="82" t="s">
        <v>44</v>
      </c>
      <c r="C28" s="83">
        <f t="shared" si="2"/>
        <v>30</v>
      </c>
      <c r="D28" s="82" t="s">
        <v>13</v>
      </c>
      <c r="E28" s="92"/>
      <c r="F28" s="93" t="s">
        <v>16</v>
      </c>
      <c r="G28" s="90" t="s">
        <v>16</v>
      </c>
      <c r="H28" s="82"/>
      <c r="I28" s="82"/>
      <c r="J28" s="82" t="s">
        <v>16</v>
      </c>
      <c r="K28" s="82"/>
      <c r="L28" s="82" t="s">
        <v>16</v>
      </c>
      <c r="M28" s="82"/>
      <c r="N28" s="82" t="s">
        <v>16</v>
      </c>
      <c r="O28" s="82"/>
      <c r="P28" s="82"/>
      <c r="Q28" s="82" t="s">
        <v>16</v>
      </c>
      <c r="R28" s="82"/>
      <c r="S28" s="82" t="s">
        <v>16</v>
      </c>
      <c r="T28" s="82"/>
      <c r="U28" s="82" t="s">
        <v>16</v>
      </c>
      <c r="V28" s="82"/>
      <c r="W28" s="82"/>
      <c r="X28" s="82" t="s">
        <v>16</v>
      </c>
      <c r="Y28" s="82"/>
      <c r="Z28" s="82" t="s">
        <v>16</v>
      </c>
      <c r="AA28" s="82"/>
      <c r="AB28" s="82" t="s">
        <v>16</v>
      </c>
      <c r="AC28" s="82"/>
      <c r="AD28" s="82"/>
      <c r="AE28" s="82" t="s">
        <v>16</v>
      </c>
      <c r="AF28" s="82"/>
      <c r="AG28" s="82" t="s">
        <v>16</v>
      </c>
      <c r="AH28" s="82"/>
      <c r="AI28" s="82" t="s">
        <v>16</v>
      </c>
      <c r="AJ28" s="82"/>
      <c r="AK28" s="82"/>
      <c r="AL28" s="21">
        <f t="shared" si="8"/>
        <v>0</v>
      </c>
      <c r="AM28" s="21">
        <f t="shared" si="9"/>
        <v>0</v>
      </c>
      <c r="AN28" s="21">
        <f t="shared" si="10"/>
        <v>0</v>
      </c>
      <c r="AP28" s="42" t="str">
        <f t="shared" si="11"/>
        <v/>
      </c>
      <c r="AQ28" s="42" t="str">
        <f t="shared" si="12"/>
        <v/>
      </c>
      <c r="AR28" s="42" t="str">
        <f t="shared" si="13"/>
        <v/>
      </c>
      <c r="AS28" s="42" t="str">
        <f t="shared" si="14"/>
        <v/>
      </c>
      <c r="AT28" s="42" t="str">
        <f t="shared" si="15"/>
        <v/>
      </c>
      <c r="AV28" s="44"/>
      <c r="AW28" s="44"/>
      <c r="AX28" s="44"/>
      <c r="AY28" s="44"/>
      <c r="AZ28" s="44"/>
    </row>
    <row r="29" spans="1:52" x14ac:dyDescent="0.4">
      <c r="A29" s="87"/>
      <c r="B29" s="88"/>
      <c r="C29" s="83">
        <f t="shared" si="2"/>
        <v>30</v>
      </c>
      <c r="D29" s="82"/>
      <c r="E29" s="92"/>
      <c r="F29" s="93"/>
      <c r="G29" s="90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21">
        <f t="shared" si="8"/>
        <v>0</v>
      </c>
      <c r="AM29" s="21">
        <f t="shared" si="9"/>
        <v>0</v>
      </c>
      <c r="AN29" s="21">
        <f t="shared" si="10"/>
        <v>0</v>
      </c>
      <c r="AP29" s="42" t="str">
        <f t="shared" si="11"/>
        <v/>
      </c>
      <c r="AQ29" s="42" t="str">
        <f t="shared" si="12"/>
        <v/>
      </c>
      <c r="AR29" s="42" t="str">
        <f t="shared" si="13"/>
        <v/>
      </c>
      <c r="AS29" s="42" t="str">
        <f t="shared" si="14"/>
        <v/>
      </c>
      <c r="AT29" s="42" t="str">
        <f t="shared" si="15"/>
        <v/>
      </c>
      <c r="AV29" s="44"/>
      <c r="AW29" s="44"/>
      <c r="AX29" s="44"/>
      <c r="AY29" s="44"/>
      <c r="AZ29" s="44"/>
    </row>
    <row r="30" spans="1:52" x14ac:dyDescent="0.4">
      <c r="A30" s="91">
        <v>12</v>
      </c>
      <c r="B30" s="82" t="s">
        <v>45</v>
      </c>
      <c r="C30" s="83">
        <f t="shared" si="2"/>
        <v>27</v>
      </c>
      <c r="D30" s="82" t="s">
        <v>11</v>
      </c>
      <c r="E30" s="92"/>
      <c r="F30" s="93" t="s">
        <v>11</v>
      </c>
      <c r="G30" s="90" t="s">
        <v>11</v>
      </c>
      <c r="H30" s="82"/>
      <c r="I30" s="82" t="s">
        <v>11</v>
      </c>
      <c r="J30" s="82" t="s">
        <v>11</v>
      </c>
      <c r="K30" s="82"/>
      <c r="L30" s="82" t="s">
        <v>11</v>
      </c>
      <c r="M30" s="82" t="s">
        <v>13</v>
      </c>
      <c r="N30" s="82" t="s">
        <v>14</v>
      </c>
      <c r="O30" s="82"/>
      <c r="P30" s="82" t="s">
        <v>11</v>
      </c>
      <c r="Q30" s="82" t="s">
        <v>11</v>
      </c>
      <c r="R30" s="82"/>
      <c r="S30" s="82" t="s">
        <v>11</v>
      </c>
      <c r="T30" s="82"/>
      <c r="U30" s="82" t="s">
        <v>11</v>
      </c>
      <c r="V30" s="82" t="s">
        <v>11</v>
      </c>
      <c r="W30" s="82"/>
      <c r="X30" s="82" t="s">
        <v>11</v>
      </c>
      <c r="Y30" s="82"/>
      <c r="Z30" s="82" t="s">
        <v>11</v>
      </c>
      <c r="AA30" s="82" t="s">
        <v>13</v>
      </c>
      <c r="AB30" s="82" t="s">
        <v>14</v>
      </c>
      <c r="AC30" s="82" t="s">
        <v>11</v>
      </c>
      <c r="AD30" s="82"/>
      <c r="AE30" s="82"/>
      <c r="AF30" s="82"/>
      <c r="AG30" s="82" t="s">
        <v>11</v>
      </c>
      <c r="AH30" s="82" t="s">
        <v>11</v>
      </c>
      <c r="AI30" s="82"/>
      <c r="AJ30" s="82" t="s">
        <v>13</v>
      </c>
      <c r="AK30" s="82"/>
      <c r="AL30" s="21">
        <f t="shared" si="8"/>
        <v>3</v>
      </c>
      <c r="AM30" s="21">
        <f t="shared" si="9"/>
        <v>2</v>
      </c>
      <c r="AN30" s="21">
        <f t="shared" si="10"/>
        <v>0</v>
      </c>
      <c r="AP30" s="42">
        <f t="shared" si="11"/>
        <v>45389</v>
      </c>
      <c r="AQ30" s="42">
        <f t="shared" si="12"/>
        <v>45390</v>
      </c>
      <c r="AR30" s="42">
        <f t="shared" si="13"/>
        <v>45403</v>
      </c>
      <c r="AS30" s="42">
        <f t="shared" si="14"/>
        <v>45404</v>
      </c>
      <c r="AT30" s="42">
        <f t="shared" si="15"/>
        <v>45412</v>
      </c>
      <c r="AV30" s="44">
        <v>7</v>
      </c>
      <c r="AW30" s="44">
        <v>8</v>
      </c>
      <c r="AX30" s="44">
        <v>21</v>
      </c>
      <c r="AY30" s="44">
        <v>22</v>
      </c>
      <c r="AZ30" s="44">
        <v>30</v>
      </c>
    </row>
    <row r="31" spans="1:52" x14ac:dyDescent="0.4">
      <c r="A31" s="87"/>
      <c r="B31" s="88"/>
      <c r="C31" s="83">
        <f t="shared" si="2"/>
        <v>30</v>
      </c>
      <c r="D31" s="82"/>
      <c r="E31" s="92"/>
      <c r="F31" s="93"/>
      <c r="G31" s="90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21">
        <f t="shared" si="8"/>
        <v>0</v>
      </c>
      <c r="AM31" s="21">
        <f t="shared" si="9"/>
        <v>0</v>
      </c>
      <c r="AN31" s="21">
        <f t="shared" si="10"/>
        <v>0</v>
      </c>
      <c r="AP31" s="42" t="str">
        <f t="shared" si="11"/>
        <v/>
      </c>
      <c r="AQ31" s="42" t="str">
        <f t="shared" si="12"/>
        <v/>
      </c>
      <c r="AR31" s="42" t="str">
        <f t="shared" si="13"/>
        <v/>
      </c>
      <c r="AS31" s="42" t="str">
        <f t="shared" si="14"/>
        <v/>
      </c>
      <c r="AT31" s="42" t="str">
        <f t="shared" si="15"/>
        <v/>
      </c>
      <c r="AV31" s="44"/>
      <c r="AW31" s="44"/>
      <c r="AX31" s="44"/>
      <c r="AY31" s="44"/>
      <c r="AZ31" s="44"/>
    </row>
    <row r="32" spans="1:52" x14ac:dyDescent="0.4">
      <c r="A32" s="91">
        <v>13</v>
      </c>
      <c r="B32" s="82" t="s">
        <v>46</v>
      </c>
      <c r="C32" s="83">
        <f t="shared" si="2"/>
        <v>30</v>
      </c>
      <c r="D32" s="82" t="s">
        <v>12</v>
      </c>
      <c r="E32" s="92" t="s">
        <v>12</v>
      </c>
      <c r="F32" s="93"/>
      <c r="G32" s="90"/>
      <c r="H32" s="82"/>
      <c r="I32" s="82" t="s">
        <v>11</v>
      </c>
      <c r="J32" s="82" t="s">
        <v>12</v>
      </c>
      <c r="K32" s="82" t="s">
        <v>12</v>
      </c>
      <c r="L32" s="82" t="s">
        <v>14</v>
      </c>
      <c r="M32" s="82" t="s">
        <v>11</v>
      </c>
      <c r="N32" s="82" t="s">
        <v>12</v>
      </c>
      <c r="O32" s="82" t="s">
        <v>12</v>
      </c>
      <c r="P32" s="82"/>
      <c r="Q32" s="82" t="s">
        <v>12</v>
      </c>
      <c r="R32" s="82" t="s">
        <v>12</v>
      </c>
      <c r="S32" s="82"/>
      <c r="T32" s="82" t="s">
        <v>11</v>
      </c>
      <c r="U32" s="82" t="s">
        <v>12</v>
      </c>
      <c r="V32" s="82" t="s">
        <v>12</v>
      </c>
      <c r="W32" s="82"/>
      <c r="X32" s="82" t="s">
        <v>11</v>
      </c>
      <c r="Y32" s="82" t="s">
        <v>12</v>
      </c>
      <c r="Z32" s="82" t="s">
        <v>12</v>
      </c>
      <c r="AA32" s="82"/>
      <c r="AB32" s="82"/>
      <c r="AC32" s="82" t="s">
        <v>11</v>
      </c>
      <c r="AD32" s="82" t="s">
        <v>12</v>
      </c>
      <c r="AE32" s="82" t="s">
        <v>12</v>
      </c>
      <c r="AF32" s="82"/>
      <c r="AG32" s="82" t="s">
        <v>14</v>
      </c>
      <c r="AH32" s="82" t="s">
        <v>14</v>
      </c>
      <c r="AI32" s="82"/>
      <c r="AJ32" s="82" t="s">
        <v>11</v>
      </c>
      <c r="AK32" s="82"/>
      <c r="AL32" s="21">
        <f t="shared" si="8"/>
        <v>0</v>
      </c>
      <c r="AM32" s="21">
        <f t="shared" si="9"/>
        <v>3</v>
      </c>
      <c r="AN32" s="21">
        <f t="shared" si="10"/>
        <v>6</v>
      </c>
      <c r="AP32" s="42">
        <f t="shared" si="11"/>
        <v>45388</v>
      </c>
      <c r="AQ32" s="42">
        <f t="shared" si="12"/>
        <v>45409</v>
      </c>
      <c r="AR32" s="42">
        <f t="shared" si="13"/>
        <v>45410</v>
      </c>
      <c r="AS32" s="42">
        <f t="shared" si="14"/>
        <v>45411</v>
      </c>
      <c r="AT32" s="42" t="str">
        <f t="shared" si="15"/>
        <v/>
      </c>
      <c r="AV32" s="44">
        <v>6</v>
      </c>
      <c r="AW32" s="44">
        <v>27</v>
      </c>
      <c r="AX32" s="44">
        <v>28</v>
      </c>
      <c r="AY32" s="44">
        <v>29</v>
      </c>
      <c r="AZ32" s="44"/>
    </row>
    <row r="33" spans="1:52" x14ac:dyDescent="0.4">
      <c r="A33" s="91"/>
      <c r="B33" s="82"/>
      <c r="C33" s="83">
        <f t="shared" si="2"/>
        <v>30</v>
      </c>
      <c r="D33" s="82"/>
      <c r="E33" s="92"/>
      <c r="F33" s="93"/>
      <c r="G33" s="90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21">
        <f t="shared" si="8"/>
        <v>0</v>
      </c>
      <c r="AM33" s="21">
        <f t="shared" si="9"/>
        <v>0</v>
      </c>
      <c r="AN33" s="21">
        <f t="shared" si="10"/>
        <v>0</v>
      </c>
      <c r="AP33" s="42" t="str">
        <f t="shared" si="11"/>
        <v/>
      </c>
      <c r="AQ33" s="42" t="str">
        <f t="shared" si="12"/>
        <v/>
      </c>
      <c r="AR33" s="42" t="str">
        <f t="shared" si="13"/>
        <v/>
      </c>
      <c r="AS33" s="42" t="str">
        <f t="shared" si="14"/>
        <v/>
      </c>
      <c r="AT33" s="42" t="str">
        <f t="shared" si="15"/>
        <v/>
      </c>
      <c r="AV33" s="44"/>
      <c r="AW33" s="44"/>
      <c r="AX33" s="44"/>
      <c r="AY33" s="44"/>
      <c r="AZ33" s="44"/>
    </row>
    <row r="34" spans="1:52" x14ac:dyDescent="0.4">
      <c r="A34" s="91">
        <v>14</v>
      </c>
      <c r="B34" s="82" t="s">
        <v>47</v>
      </c>
      <c r="C34" s="83">
        <f t="shared" si="2"/>
        <v>30</v>
      </c>
      <c r="D34" s="82"/>
      <c r="E34" s="92" t="s">
        <v>12</v>
      </c>
      <c r="F34" s="93" t="s">
        <v>12</v>
      </c>
      <c r="G34" s="90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 t="s">
        <v>12</v>
      </c>
      <c r="T34" s="82" t="s">
        <v>12</v>
      </c>
      <c r="U34" s="82"/>
      <c r="V34" s="82"/>
      <c r="W34" s="82"/>
      <c r="X34" s="82"/>
      <c r="Y34" s="82"/>
      <c r="Z34" s="82" t="s">
        <v>12</v>
      </c>
      <c r="AA34" s="82" t="s">
        <v>12</v>
      </c>
      <c r="AB34" s="82"/>
      <c r="AC34" s="82"/>
      <c r="AD34" s="82"/>
      <c r="AE34" s="82"/>
      <c r="AF34" s="82"/>
      <c r="AG34" s="82" t="s">
        <v>12</v>
      </c>
      <c r="AH34" s="82" t="s">
        <v>12</v>
      </c>
      <c r="AI34" s="82"/>
      <c r="AJ34" s="82"/>
      <c r="AK34" s="82"/>
      <c r="AL34" s="21">
        <f t="shared" si="8"/>
        <v>0</v>
      </c>
      <c r="AM34" s="21">
        <f t="shared" si="9"/>
        <v>0</v>
      </c>
      <c r="AN34" s="21">
        <f t="shared" si="10"/>
        <v>3</v>
      </c>
      <c r="AP34" s="42" t="str">
        <f t="shared" si="11"/>
        <v/>
      </c>
      <c r="AQ34" s="42" t="str">
        <f t="shared" si="12"/>
        <v/>
      </c>
      <c r="AR34" s="42" t="str">
        <f t="shared" si="13"/>
        <v/>
      </c>
      <c r="AS34" s="42" t="str">
        <f t="shared" si="14"/>
        <v/>
      </c>
      <c r="AT34" s="42" t="str">
        <f t="shared" si="15"/>
        <v/>
      </c>
      <c r="AV34" s="44"/>
      <c r="AW34" s="44"/>
      <c r="AX34" s="44"/>
      <c r="AY34" s="44"/>
      <c r="AZ34" s="44"/>
    </row>
    <row r="35" spans="1:52" x14ac:dyDescent="0.4">
      <c r="A35" s="51"/>
      <c r="B35" s="21"/>
      <c r="C35" s="101">
        <f t="shared" si="2"/>
        <v>30</v>
      </c>
      <c r="D35" s="21"/>
      <c r="E35" s="21"/>
      <c r="F35" s="27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21">
        <f t="shared" si="8"/>
        <v>0</v>
      </c>
      <c r="AM35" s="21">
        <f t="shared" si="9"/>
        <v>0</v>
      </c>
      <c r="AN35" s="21">
        <f t="shared" si="10"/>
        <v>0</v>
      </c>
      <c r="AP35" s="42" t="str">
        <f t="shared" si="11"/>
        <v/>
      </c>
      <c r="AQ35" s="42" t="str">
        <f t="shared" si="12"/>
        <v/>
      </c>
      <c r="AR35" s="42" t="str">
        <f t="shared" si="13"/>
        <v/>
      </c>
      <c r="AS35" s="42" t="str">
        <f t="shared" si="14"/>
        <v/>
      </c>
      <c r="AT35" s="42" t="str">
        <f t="shared" si="15"/>
        <v/>
      </c>
      <c r="AV35" s="44"/>
      <c r="AW35" s="44"/>
      <c r="AX35" s="44"/>
      <c r="AY35" s="44"/>
      <c r="AZ35" s="44"/>
    </row>
    <row r="36" spans="1:52" x14ac:dyDescent="0.4">
      <c r="A36" s="99">
        <v>15</v>
      </c>
      <c r="B36" s="100" t="s">
        <v>48</v>
      </c>
      <c r="C36" s="101">
        <f t="shared" si="2"/>
        <v>21</v>
      </c>
      <c r="D36" s="99"/>
      <c r="E36" s="99"/>
      <c r="F36" s="102"/>
      <c r="G36" s="103" t="s">
        <v>11</v>
      </c>
      <c r="H36" s="99" t="s">
        <v>11</v>
      </c>
      <c r="I36" s="99" t="s">
        <v>11</v>
      </c>
      <c r="J36" s="99" t="s">
        <v>13</v>
      </c>
      <c r="K36" s="99" t="s">
        <v>11</v>
      </c>
      <c r="L36" s="99" t="s">
        <v>13</v>
      </c>
      <c r="M36" s="99" t="s">
        <v>13</v>
      </c>
      <c r="N36" s="99" t="s">
        <v>11</v>
      </c>
      <c r="O36" s="99" t="s">
        <v>11</v>
      </c>
      <c r="P36" s="99" t="s">
        <v>12</v>
      </c>
      <c r="Q36" s="99" t="s">
        <v>12</v>
      </c>
      <c r="R36" s="99" t="s">
        <v>13</v>
      </c>
      <c r="S36" s="99" t="s">
        <v>14</v>
      </c>
      <c r="T36" s="99" t="s">
        <v>12</v>
      </c>
      <c r="U36" s="99" t="s">
        <v>12</v>
      </c>
      <c r="V36" s="99" t="s">
        <v>13</v>
      </c>
      <c r="W36" s="99" t="s">
        <v>11</v>
      </c>
      <c r="X36" s="99" t="s">
        <v>13</v>
      </c>
      <c r="Y36" s="99" t="s">
        <v>11</v>
      </c>
      <c r="Z36" s="99" t="s">
        <v>14</v>
      </c>
      <c r="AA36" s="99" t="s">
        <v>12</v>
      </c>
      <c r="AB36" s="99" t="s">
        <v>12</v>
      </c>
      <c r="AC36" s="99" t="s">
        <v>13</v>
      </c>
      <c r="AD36" s="99" t="s">
        <v>11</v>
      </c>
      <c r="AE36" s="99" t="s">
        <v>11</v>
      </c>
      <c r="AF36" s="99" t="s">
        <v>13</v>
      </c>
      <c r="AG36" s="99" t="s">
        <v>11</v>
      </c>
      <c r="AH36" s="99" t="s">
        <v>12</v>
      </c>
      <c r="AI36" s="99" t="s">
        <v>12</v>
      </c>
      <c r="AJ36" s="99" t="s">
        <v>13</v>
      </c>
      <c r="AK36" s="99"/>
      <c r="AL36" s="21">
        <f t="shared" ref="AL36:AL37" si="16">COUNTIF(G36:AK36,"公")</f>
        <v>9</v>
      </c>
      <c r="AM36" s="21">
        <f t="shared" ref="AM36:AM37" si="17">COUNTIF(G36:AK36,"有")</f>
        <v>2</v>
      </c>
      <c r="AN36" s="21">
        <f t="shared" ref="AN36:AN37" si="18">COUNTIF(G36:AK36,"ー")*0.5</f>
        <v>4</v>
      </c>
      <c r="AP36" s="42" t="str">
        <f t="shared" si="11"/>
        <v/>
      </c>
      <c r="AQ36" s="42" t="str">
        <f t="shared" si="12"/>
        <v/>
      </c>
      <c r="AR36" s="42" t="str">
        <f t="shared" si="13"/>
        <v/>
      </c>
      <c r="AS36" s="42" t="str">
        <f t="shared" si="14"/>
        <v/>
      </c>
      <c r="AT36" s="42" t="str">
        <f t="shared" si="15"/>
        <v/>
      </c>
      <c r="AV36" s="44"/>
      <c r="AW36" s="44"/>
      <c r="AX36" s="44"/>
      <c r="AY36" s="44"/>
      <c r="AZ36" s="44"/>
    </row>
    <row r="37" spans="1:52" x14ac:dyDescent="0.4">
      <c r="A37" s="21">
        <v>16</v>
      </c>
      <c r="C37" s="19">
        <f t="shared" si="2"/>
        <v>30</v>
      </c>
      <c r="D37" s="21"/>
      <c r="E37" s="21"/>
      <c r="F37" s="27"/>
      <c r="G37" s="94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21">
        <f t="shared" si="16"/>
        <v>0</v>
      </c>
      <c r="AM37" s="21">
        <f t="shared" si="17"/>
        <v>0</v>
      </c>
      <c r="AN37" s="21">
        <f t="shared" si="18"/>
        <v>0</v>
      </c>
      <c r="AP37" s="42" t="str">
        <f t="shared" si="11"/>
        <v/>
      </c>
      <c r="AQ37" s="42" t="str">
        <f t="shared" si="12"/>
        <v/>
      </c>
      <c r="AR37" s="42" t="str">
        <f t="shared" si="13"/>
        <v/>
      </c>
      <c r="AS37" s="42" t="str">
        <f t="shared" si="14"/>
        <v/>
      </c>
      <c r="AT37" s="42" t="str">
        <f t="shared" si="15"/>
        <v/>
      </c>
      <c r="AV37" s="44"/>
      <c r="AW37" s="44"/>
      <c r="AX37" s="44"/>
      <c r="AY37" s="44"/>
      <c r="AZ37" s="44"/>
    </row>
    <row r="38" spans="1:52" x14ac:dyDescent="0.4">
      <c r="A38" s="21">
        <v>17</v>
      </c>
      <c r="B38" s="21"/>
      <c r="C38" s="19">
        <f t="shared" si="2"/>
        <v>30</v>
      </c>
      <c r="D38" s="21"/>
      <c r="E38" s="21"/>
      <c r="F38" s="27"/>
      <c r="G38" s="94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21"/>
      <c r="AM38" s="21"/>
      <c r="AN38" s="21"/>
      <c r="AP38" s="42" t="str">
        <f t="shared" si="11"/>
        <v/>
      </c>
      <c r="AQ38" s="42" t="str">
        <f t="shared" si="12"/>
        <v/>
      </c>
      <c r="AR38" s="42" t="str">
        <f t="shared" si="13"/>
        <v/>
      </c>
      <c r="AS38" s="42" t="str">
        <f t="shared" si="14"/>
        <v/>
      </c>
      <c r="AT38" s="42" t="str">
        <f t="shared" si="15"/>
        <v/>
      </c>
      <c r="AV38" s="44"/>
      <c r="AW38" s="44"/>
      <c r="AX38" s="44"/>
      <c r="AY38" s="44"/>
      <c r="AZ38" s="44"/>
    </row>
    <row r="39" spans="1:52" x14ac:dyDescent="0.4">
      <c r="A39" s="21">
        <v>18</v>
      </c>
      <c r="B39" s="21"/>
      <c r="C39" s="19">
        <f t="shared" si="2"/>
        <v>30</v>
      </c>
      <c r="D39" s="21"/>
      <c r="E39" s="21"/>
      <c r="F39" s="27"/>
      <c r="G39" s="94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21"/>
      <c r="AM39" s="21"/>
      <c r="AN39" s="21"/>
      <c r="AP39" s="42" t="str">
        <f t="shared" si="11"/>
        <v/>
      </c>
      <c r="AQ39" s="42" t="str">
        <f t="shared" si="12"/>
        <v/>
      </c>
      <c r="AR39" s="42" t="str">
        <f t="shared" si="13"/>
        <v/>
      </c>
      <c r="AS39" s="42" t="str">
        <f t="shared" si="14"/>
        <v/>
      </c>
      <c r="AT39" s="42" t="str">
        <f t="shared" si="15"/>
        <v/>
      </c>
      <c r="AV39" s="44"/>
      <c r="AW39" s="44"/>
      <c r="AX39" s="44"/>
      <c r="AY39" s="44"/>
      <c r="AZ39" s="44"/>
    </row>
    <row r="40" spans="1:52" x14ac:dyDescent="0.4">
      <c r="A40" s="21">
        <v>19</v>
      </c>
      <c r="B40" s="21"/>
      <c r="C40" s="19">
        <f t="shared" si="2"/>
        <v>30</v>
      </c>
      <c r="D40" s="21"/>
      <c r="E40" s="21"/>
      <c r="F40" s="27"/>
      <c r="G40" s="94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21"/>
      <c r="AM40" s="21"/>
      <c r="AN40" s="21"/>
      <c r="AP40" s="42"/>
      <c r="AQ40" s="42"/>
      <c r="AR40" s="42"/>
      <c r="AS40" s="42"/>
      <c r="AT40" s="42"/>
      <c r="AV40" s="44"/>
      <c r="AW40" s="44"/>
      <c r="AX40" s="44"/>
      <c r="AY40" s="44"/>
      <c r="AZ40" s="44"/>
    </row>
    <row r="41" spans="1:52" x14ac:dyDescent="0.4">
      <c r="A41" s="21">
        <v>20</v>
      </c>
      <c r="B41" s="21"/>
      <c r="C41" s="19">
        <f t="shared" si="2"/>
        <v>30</v>
      </c>
      <c r="D41" s="21"/>
      <c r="E41" s="21"/>
      <c r="F41" s="27"/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21"/>
      <c r="AM41" s="21"/>
      <c r="AN41" s="21"/>
      <c r="AP41" s="42"/>
      <c r="AQ41" s="42"/>
      <c r="AR41" s="42"/>
      <c r="AS41" s="42"/>
      <c r="AT41" s="42"/>
      <c r="AV41" s="44"/>
      <c r="AW41" s="44"/>
      <c r="AX41" s="44"/>
      <c r="AY41" s="44"/>
      <c r="AZ41" s="44"/>
    </row>
    <row r="42" spans="1:52" x14ac:dyDescent="0.4">
      <c r="A42" s="14">
        <v>21</v>
      </c>
      <c r="B42" s="14"/>
      <c r="C42" s="23">
        <f t="shared" si="2"/>
        <v>30</v>
      </c>
      <c r="D42" s="59"/>
      <c r="E42" s="14"/>
      <c r="F42" s="60"/>
      <c r="G42" s="96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21"/>
      <c r="AM42" s="21"/>
      <c r="AN42" s="21"/>
      <c r="AP42" s="42"/>
      <c r="AQ42" s="42"/>
      <c r="AR42" s="42"/>
      <c r="AS42" s="42"/>
      <c r="AT42" s="42"/>
      <c r="AV42" s="44"/>
      <c r="AW42" s="44"/>
      <c r="AX42" s="44"/>
      <c r="AY42" s="44"/>
      <c r="AZ42" s="44"/>
    </row>
    <row r="43" spans="1:52" x14ac:dyDescent="0.4">
      <c r="A43" s="25"/>
      <c r="B43" s="18" t="s">
        <v>4</v>
      </c>
      <c r="C43" s="26" t="s">
        <v>11</v>
      </c>
      <c r="D43" s="62"/>
      <c r="E43" s="63"/>
      <c r="F43" s="64"/>
      <c r="G43" s="20">
        <f t="shared" ref="G43:AK43" si="19">IF(COUNTA(G$8:G$42)=0,"",COUNTIF(G$8:G$42,$C43))</f>
        <v>5</v>
      </c>
      <c r="H43" s="18">
        <f t="shared" si="19"/>
        <v>4</v>
      </c>
      <c r="I43" s="18">
        <f t="shared" si="19"/>
        <v>4</v>
      </c>
      <c r="J43" s="18">
        <f t="shared" si="19"/>
        <v>5</v>
      </c>
      <c r="K43" s="18">
        <f t="shared" si="19"/>
        <v>4</v>
      </c>
      <c r="L43" s="18">
        <f t="shared" si="19"/>
        <v>3</v>
      </c>
      <c r="M43" s="18">
        <f t="shared" si="19"/>
        <v>3</v>
      </c>
      <c r="N43" s="18">
        <f t="shared" si="19"/>
        <v>5</v>
      </c>
      <c r="O43" s="18">
        <f t="shared" si="19"/>
        <v>4</v>
      </c>
      <c r="P43" s="18">
        <f t="shared" si="19"/>
        <v>4</v>
      </c>
      <c r="Q43" s="18">
        <f t="shared" si="19"/>
        <v>4</v>
      </c>
      <c r="R43" s="18">
        <f t="shared" si="19"/>
        <v>5</v>
      </c>
      <c r="S43" s="18">
        <f t="shared" si="19"/>
        <v>3</v>
      </c>
      <c r="T43" s="18">
        <f t="shared" si="19"/>
        <v>4</v>
      </c>
      <c r="U43" s="18">
        <f t="shared" si="19"/>
        <v>5</v>
      </c>
      <c r="V43" s="18">
        <f t="shared" si="19"/>
        <v>4</v>
      </c>
      <c r="W43" s="18">
        <f t="shared" si="19"/>
        <v>4</v>
      </c>
      <c r="X43" s="18">
        <f t="shared" si="19"/>
        <v>4</v>
      </c>
      <c r="Y43" s="18">
        <f t="shared" si="19"/>
        <v>4</v>
      </c>
      <c r="Z43" s="18">
        <f t="shared" si="19"/>
        <v>3</v>
      </c>
      <c r="AA43" s="18">
        <f t="shared" si="19"/>
        <v>3</v>
      </c>
      <c r="AB43" s="18">
        <f t="shared" si="19"/>
        <v>4</v>
      </c>
      <c r="AC43" s="18">
        <f t="shared" si="19"/>
        <v>4</v>
      </c>
      <c r="AD43" s="18">
        <f t="shared" si="19"/>
        <v>3</v>
      </c>
      <c r="AE43" s="18">
        <f t="shared" si="19"/>
        <v>5</v>
      </c>
      <c r="AF43" s="18">
        <f t="shared" si="19"/>
        <v>4</v>
      </c>
      <c r="AG43" s="18">
        <f t="shared" si="19"/>
        <v>3</v>
      </c>
      <c r="AH43" s="18">
        <f t="shared" si="19"/>
        <v>3</v>
      </c>
      <c r="AI43" s="18">
        <f t="shared" si="19"/>
        <v>4</v>
      </c>
      <c r="AJ43" s="18">
        <f t="shared" si="19"/>
        <v>4</v>
      </c>
      <c r="AK43" s="18" t="str">
        <f t="shared" si="19"/>
        <v/>
      </c>
      <c r="AL43" s="21"/>
      <c r="AM43" s="21"/>
      <c r="AN43" s="21"/>
    </row>
    <row r="44" spans="1:52" x14ac:dyDescent="0.4">
      <c r="A44" s="25"/>
      <c r="B44" s="21" t="s">
        <v>31</v>
      </c>
      <c r="C44" s="27" t="s">
        <v>12</v>
      </c>
      <c r="D44" s="65"/>
      <c r="E44" s="66"/>
      <c r="F44" s="67"/>
      <c r="G44" s="22">
        <f>COUNTIF(G$8:G$42,"ー")</f>
        <v>4</v>
      </c>
      <c r="H44" s="21">
        <f t="shared" ref="H44:AK44" si="20">COUNTIF(H$8:H$42,"ー")</f>
        <v>4</v>
      </c>
      <c r="I44" s="21">
        <f t="shared" si="20"/>
        <v>4</v>
      </c>
      <c r="J44" s="21">
        <f t="shared" si="20"/>
        <v>4</v>
      </c>
      <c r="K44" s="21">
        <f t="shared" si="20"/>
        <v>4</v>
      </c>
      <c r="L44" s="21">
        <f t="shared" si="20"/>
        <v>4</v>
      </c>
      <c r="M44" s="21">
        <f t="shared" si="20"/>
        <v>4</v>
      </c>
      <c r="N44" s="21">
        <f t="shared" si="20"/>
        <v>4</v>
      </c>
      <c r="O44" s="21">
        <f t="shared" si="20"/>
        <v>4</v>
      </c>
      <c r="P44" s="21">
        <f t="shared" si="20"/>
        <v>4</v>
      </c>
      <c r="Q44" s="21">
        <f t="shared" si="20"/>
        <v>4</v>
      </c>
      <c r="R44" s="21">
        <f t="shared" si="20"/>
        <v>4</v>
      </c>
      <c r="S44" s="21">
        <f t="shared" si="20"/>
        <v>4</v>
      </c>
      <c r="T44" s="21">
        <f t="shared" si="20"/>
        <v>4</v>
      </c>
      <c r="U44" s="21">
        <f t="shared" si="20"/>
        <v>4</v>
      </c>
      <c r="V44" s="21">
        <f t="shared" si="20"/>
        <v>4</v>
      </c>
      <c r="W44" s="21">
        <f t="shared" si="20"/>
        <v>4</v>
      </c>
      <c r="X44" s="21">
        <f t="shared" si="20"/>
        <v>4</v>
      </c>
      <c r="Y44" s="21">
        <f t="shared" si="20"/>
        <v>4</v>
      </c>
      <c r="Z44" s="21">
        <f t="shared" si="20"/>
        <v>4</v>
      </c>
      <c r="AA44" s="21">
        <f t="shared" si="20"/>
        <v>4</v>
      </c>
      <c r="AB44" s="21">
        <f t="shared" si="20"/>
        <v>4</v>
      </c>
      <c r="AC44" s="21">
        <f t="shared" si="20"/>
        <v>4</v>
      </c>
      <c r="AD44" s="21">
        <f t="shared" si="20"/>
        <v>4</v>
      </c>
      <c r="AE44" s="21">
        <f t="shared" si="20"/>
        <v>4</v>
      </c>
      <c r="AF44" s="21">
        <f t="shared" si="20"/>
        <v>4</v>
      </c>
      <c r="AG44" s="21">
        <f t="shared" si="20"/>
        <v>4</v>
      </c>
      <c r="AH44" s="21">
        <f t="shared" si="20"/>
        <v>4</v>
      </c>
      <c r="AI44" s="21">
        <f t="shared" si="20"/>
        <v>4</v>
      </c>
      <c r="AJ44" s="21">
        <f t="shared" si="20"/>
        <v>4</v>
      </c>
      <c r="AK44" s="21">
        <f t="shared" si="20"/>
        <v>0</v>
      </c>
      <c r="AL44" s="21"/>
      <c r="AM44" s="21"/>
      <c r="AN44" s="21"/>
    </row>
    <row r="45" spans="1:52" x14ac:dyDescent="0.4">
      <c r="A45" s="25"/>
      <c r="B45" s="21" t="s">
        <v>9</v>
      </c>
      <c r="C45" s="27" t="s">
        <v>15</v>
      </c>
      <c r="D45" s="65"/>
      <c r="E45" s="66"/>
      <c r="F45" s="67"/>
      <c r="G45" s="22">
        <f t="shared" ref="G45:P46" si="21">IF(COUNTA(G$8:G$42)=0,"",COUNTIF(G$8:G$42,$C45))</f>
        <v>0</v>
      </c>
      <c r="H45" s="21">
        <f t="shared" si="21"/>
        <v>0</v>
      </c>
      <c r="I45" s="21">
        <f t="shared" si="21"/>
        <v>0</v>
      </c>
      <c r="J45" s="21">
        <f t="shared" si="21"/>
        <v>0</v>
      </c>
      <c r="K45" s="21">
        <f t="shared" si="21"/>
        <v>0</v>
      </c>
      <c r="L45" s="21">
        <f t="shared" si="21"/>
        <v>0</v>
      </c>
      <c r="M45" s="21">
        <f t="shared" si="21"/>
        <v>0</v>
      </c>
      <c r="N45" s="21">
        <f t="shared" si="21"/>
        <v>0</v>
      </c>
      <c r="O45" s="21">
        <f t="shared" si="21"/>
        <v>0</v>
      </c>
      <c r="P45" s="21">
        <f t="shared" si="21"/>
        <v>0</v>
      </c>
      <c r="Q45" s="21">
        <f t="shared" ref="Q45:Z46" si="22">IF(COUNTA(Q$8:Q$42)=0,"",COUNTIF(Q$8:Q$42,$C45))</f>
        <v>0</v>
      </c>
      <c r="R45" s="21">
        <f t="shared" si="22"/>
        <v>0</v>
      </c>
      <c r="S45" s="21">
        <f t="shared" si="22"/>
        <v>0</v>
      </c>
      <c r="T45" s="21">
        <f t="shared" si="22"/>
        <v>0</v>
      </c>
      <c r="U45" s="21">
        <f t="shared" si="22"/>
        <v>1</v>
      </c>
      <c r="V45" s="21">
        <f t="shared" si="22"/>
        <v>0</v>
      </c>
      <c r="W45" s="21">
        <f t="shared" si="22"/>
        <v>0</v>
      </c>
      <c r="X45" s="21">
        <f t="shared" si="22"/>
        <v>0</v>
      </c>
      <c r="Y45" s="21">
        <f t="shared" si="22"/>
        <v>0</v>
      </c>
      <c r="Z45" s="21">
        <f t="shared" si="22"/>
        <v>0</v>
      </c>
      <c r="AA45" s="21">
        <f t="shared" ref="AA45:AK46" si="23">IF(COUNTA(AA$8:AA$42)=0,"",COUNTIF(AA$8:AA$42,$C45))</f>
        <v>0</v>
      </c>
      <c r="AB45" s="21">
        <f t="shared" si="23"/>
        <v>0</v>
      </c>
      <c r="AC45" s="21">
        <f t="shared" si="23"/>
        <v>0</v>
      </c>
      <c r="AD45" s="21">
        <f t="shared" si="23"/>
        <v>0</v>
      </c>
      <c r="AE45" s="21">
        <f t="shared" si="23"/>
        <v>0</v>
      </c>
      <c r="AF45" s="21">
        <f t="shared" si="23"/>
        <v>0</v>
      </c>
      <c r="AG45" s="21">
        <f t="shared" si="23"/>
        <v>0</v>
      </c>
      <c r="AH45" s="21">
        <f t="shared" si="23"/>
        <v>0</v>
      </c>
      <c r="AI45" s="21">
        <f t="shared" si="23"/>
        <v>0</v>
      </c>
      <c r="AJ45" s="21">
        <f t="shared" si="23"/>
        <v>0</v>
      </c>
      <c r="AK45" s="21" t="str">
        <f t="shared" si="23"/>
        <v/>
      </c>
      <c r="AL45" s="21"/>
      <c r="AM45" s="21"/>
      <c r="AN45" s="21"/>
    </row>
    <row r="46" spans="1:52" x14ac:dyDescent="0.4">
      <c r="A46" s="25"/>
      <c r="B46" s="21" t="s">
        <v>9</v>
      </c>
      <c r="C46" s="27" t="s">
        <v>16</v>
      </c>
      <c r="D46" s="65"/>
      <c r="E46" s="66"/>
      <c r="F46" s="67"/>
      <c r="G46" s="22">
        <f t="shared" si="21"/>
        <v>1</v>
      </c>
      <c r="H46" s="21">
        <f t="shared" si="21"/>
        <v>0</v>
      </c>
      <c r="I46" s="21">
        <f t="shared" si="21"/>
        <v>0</v>
      </c>
      <c r="J46" s="21">
        <f t="shared" si="21"/>
        <v>1</v>
      </c>
      <c r="K46" s="21">
        <f t="shared" si="21"/>
        <v>0</v>
      </c>
      <c r="L46" s="21">
        <f t="shared" si="21"/>
        <v>1</v>
      </c>
      <c r="M46" s="21">
        <f t="shared" si="21"/>
        <v>0</v>
      </c>
      <c r="N46" s="21">
        <f t="shared" si="21"/>
        <v>1</v>
      </c>
      <c r="O46" s="21">
        <f t="shared" si="21"/>
        <v>0</v>
      </c>
      <c r="P46" s="21">
        <f t="shared" si="21"/>
        <v>0</v>
      </c>
      <c r="Q46" s="21">
        <f t="shared" si="22"/>
        <v>1</v>
      </c>
      <c r="R46" s="21">
        <f t="shared" si="22"/>
        <v>0</v>
      </c>
      <c r="S46" s="21">
        <f t="shared" si="22"/>
        <v>1</v>
      </c>
      <c r="T46" s="21">
        <f t="shared" si="22"/>
        <v>0</v>
      </c>
      <c r="U46" s="21">
        <f t="shared" si="22"/>
        <v>1</v>
      </c>
      <c r="V46" s="21">
        <f t="shared" si="22"/>
        <v>0</v>
      </c>
      <c r="W46" s="21">
        <f t="shared" si="22"/>
        <v>0</v>
      </c>
      <c r="X46" s="21">
        <f t="shared" si="22"/>
        <v>1</v>
      </c>
      <c r="Y46" s="21">
        <f t="shared" si="22"/>
        <v>0</v>
      </c>
      <c r="Z46" s="21">
        <f t="shared" si="22"/>
        <v>1</v>
      </c>
      <c r="AA46" s="21">
        <f t="shared" si="23"/>
        <v>0</v>
      </c>
      <c r="AB46" s="21">
        <f t="shared" si="23"/>
        <v>1</v>
      </c>
      <c r="AC46" s="21">
        <f t="shared" si="23"/>
        <v>0</v>
      </c>
      <c r="AD46" s="21">
        <f t="shared" si="23"/>
        <v>0</v>
      </c>
      <c r="AE46" s="21">
        <f t="shared" si="23"/>
        <v>1</v>
      </c>
      <c r="AF46" s="21">
        <f t="shared" si="23"/>
        <v>0</v>
      </c>
      <c r="AG46" s="21">
        <f t="shared" si="23"/>
        <v>1</v>
      </c>
      <c r="AH46" s="21">
        <f t="shared" si="23"/>
        <v>0</v>
      </c>
      <c r="AI46" s="21">
        <f t="shared" si="23"/>
        <v>1</v>
      </c>
      <c r="AJ46" s="21">
        <f t="shared" si="23"/>
        <v>0</v>
      </c>
      <c r="AK46" s="21" t="str">
        <f t="shared" si="23"/>
        <v/>
      </c>
      <c r="AL46" s="21"/>
      <c r="AM46" s="21"/>
      <c r="AN46" s="21"/>
    </row>
    <row r="47" spans="1:52" x14ac:dyDescent="0.4">
      <c r="A47" s="25"/>
      <c r="B47" s="28"/>
      <c r="C47" s="29"/>
      <c r="D47" s="65"/>
      <c r="E47" s="66"/>
      <c r="F47" s="67"/>
      <c r="G47" s="22" t="str">
        <f t="shared" ref="G47:AK47" si="24">IF(G44="","",IF(COUNTIF(G44:G44,0)=0,"〇","×"))</f>
        <v>〇</v>
      </c>
      <c r="H47" s="21" t="str">
        <f t="shared" si="24"/>
        <v>〇</v>
      </c>
      <c r="I47" s="21" t="str">
        <f t="shared" si="24"/>
        <v>〇</v>
      </c>
      <c r="J47" s="21" t="str">
        <f t="shared" si="24"/>
        <v>〇</v>
      </c>
      <c r="K47" s="21" t="str">
        <f t="shared" si="24"/>
        <v>〇</v>
      </c>
      <c r="L47" s="21" t="str">
        <f t="shared" si="24"/>
        <v>〇</v>
      </c>
      <c r="M47" s="21" t="str">
        <f t="shared" si="24"/>
        <v>〇</v>
      </c>
      <c r="N47" s="21" t="str">
        <f t="shared" si="24"/>
        <v>〇</v>
      </c>
      <c r="O47" s="21" t="str">
        <f t="shared" si="24"/>
        <v>〇</v>
      </c>
      <c r="P47" s="21" t="str">
        <f t="shared" si="24"/>
        <v>〇</v>
      </c>
      <c r="Q47" s="21" t="str">
        <f t="shared" si="24"/>
        <v>〇</v>
      </c>
      <c r="R47" s="21" t="str">
        <f t="shared" si="24"/>
        <v>〇</v>
      </c>
      <c r="S47" s="21" t="str">
        <f t="shared" si="24"/>
        <v>〇</v>
      </c>
      <c r="T47" s="21" t="str">
        <f t="shared" si="24"/>
        <v>〇</v>
      </c>
      <c r="U47" s="21" t="str">
        <f t="shared" si="24"/>
        <v>〇</v>
      </c>
      <c r="V47" s="21" t="str">
        <f t="shared" si="24"/>
        <v>〇</v>
      </c>
      <c r="W47" s="21" t="str">
        <f t="shared" si="24"/>
        <v>〇</v>
      </c>
      <c r="X47" s="21" t="str">
        <f t="shared" si="24"/>
        <v>〇</v>
      </c>
      <c r="Y47" s="21" t="str">
        <f t="shared" si="24"/>
        <v>〇</v>
      </c>
      <c r="Z47" s="21" t="str">
        <f t="shared" si="24"/>
        <v>〇</v>
      </c>
      <c r="AA47" s="21" t="str">
        <f t="shared" si="24"/>
        <v>〇</v>
      </c>
      <c r="AB47" s="21" t="str">
        <f t="shared" si="24"/>
        <v>〇</v>
      </c>
      <c r="AC47" s="21" t="str">
        <f t="shared" si="24"/>
        <v>〇</v>
      </c>
      <c r="AD47" s="21" t="str">
        <f t="shared" si="24"/>
        <v>〇</v>
      </c>
      <c r="AE47" s="21" t="str">
        <f t="shared" si="24"/>
        <v>〇</v>
      </c>
      <c r="AF47" s="21" t="str">
        <f t="shared" si="24"/>
        <v>〇</v>
      </c>
      <c r="AG47" s="21" t="str">
        <f t="shared" si="24"/>
        <v>〇</v>
      </c>
      <c r="AH47" s="21" t="str">
        <f t="shared" si="24"/>
        <v>〇</v>
      </c>
      <c r="AI47" s="21" t="str">
        <f t="shared" si="24"/>
        <v>〇</v>
      </c>
      <c r="AJ47" s="21" t="str">
        <f t="shared" si="24"/>
        <v>〇</v>
      </c>
      <c r="AK47" s="21" t="str">
        <f t="shared" si="24"/>
        <v>×</v>
      </c>
      <c r="AL47" s="21"/>
      <c r="AM47" s="21"/>
      <c r="AN47" s="21"/>
    </row>
    <row r="48" spans="1:52" x14ac:dyDescent="0.4">
      <c r="A48" s="30" t="s">
        <v>49</v>
      </c>
      <c r="B48" s="4"/>
      <c r="C48" s="11"/>
      <c r="D48" s="68"/>
      <c r="E48" s="69"/>
      <c r="F48" s="67"/>
      <c r="G48" s="22" t="str">
        <f>IF(G43="","",IF(COUNTIF(G43,0)=0,"〇","×"))</f>
        <v>〇</v>
      </c>
      <c r="H48" s="21" t="str">
        <f t="shared" ref="H48:AK48" si="25">IF(H43="","",IF(COUNTIF(H43,0)=0,"〇","×"))</f>
        <v>〇</v>
      </c>
      <c r="I48" s="21" t="str">
        <f t="shared" si="25"/>
        <v>〇</v>
      </c>
      <c r="J48" s="21" t="str">
        <f t="shared" si="25"/>
        <v>〇</v>
      </c>
      <c r="K48" s="21" t="str">
        <f t="shared" si="25"/>
        <v>〇</v>
      </c>
      <c r="L48" s="21" t="str">
        <f t="shared" si="25"/>
        <v>〇</v>
      </c>
      <c r="M48" s="21" t="str">
        <f t="shared" si="25"/>
        <v>〇</v>
      </c>
      <c r="N48" s="21" t="str">
        <f t="shared" si="25"/>
        <v>〇</v>
      </c>
      <c r="O48" s="21" t="str">
        <f t="shared" si="25"/>
        <v>〇</v>
      </c>
      <c r="P48" s="21" t="str">
        <f t="shared" si="25"/>
        <v>〇</v>
      </c>
      <c r="Q48" s="21" t="str">
        <f t="shared" si="25"/>
        <v>〇</v>
      </c>
      <c r="R48" s="21" t="str">
        <f t="shared" si="25"/>
        <v>〇</v>
      </c>
      <c r="S48" s="21" t="str">
        <f t="shared" si="25"/>
        <v>〇</v>
      </c>
      <c r="T48" s="21" t="str">
        <f t="shared" si="25"/>
        <v>〇</v>
      </c>
      <c r="U48" s="21" t="str">
        <f t="shared" si="25"/>
        <v>〇</v>
      </c>
      <c r="V48" s="21" t="str">
        <f t="shared" si="25"/>
        <v>〇</v>
      </c>
      <c r="W48" s="21" t="str">
        <f t="shared" si="25"/>
        <v>〇</v>
      </c>
      <c r="X48" s="21" t="str">
        <f t="shared" si="25"/>
        <v>〇</v>
      </c>
      <c r="Y48" s="21" t="str">
        <f t="shared" si="25"/>
        <v>〇</v>
      </c>
      <c r="Z48" s="21" t="str">
        <f t="shared" si="25"/>
        <v>〇</v>
      </c>
      <c r="AA48" s="21" t="str">
        <f t="shared" si="25"/>
        <v>〇</v>
      </c>
      <c r="AB48" s="21" t="str">
        <f t="shared" si="25"/>
        <v>〇</v>
      </c>
      <c r="AC48" s="21" t="str">
        <f t="shared" si="25"/>
        <v>〇</v>
      </c>
      <c r="AD48" s="21" t="str">
        <f t="shared" si="25"/>
        <v>〇</v>
      </c>
      <c r="AE48" s="21" t="str">
        <f t="shared" si="25"/>
        <v>〇</v>
      </c>
      <c r="AF48" s="21" t="str">
        <f t="shared" si="25"/>
        <v>〇</v>
      </c>
      <c r="AG48" s="21" t="str">
        <f t="shared" si="25"/>
        <v>〇</v>
      </c>
      <c r="AH48" s="21" t="str">
        <f t="shared" si="25"/>
        <v>〇</v>
      </c>
      <c r="AI48" s="21" t="str">
        <f t="shared" si="25"/>
        <v>〇</v>
      </c>
      <c r="AJ48" s="21" t="str">
        <f t="shared" si="25"/>
        <v>〇</v>
      </c>
      <c r="AK48" s="21" t="str">
        <f t="shared" si="25"/>
        <v/>
      </c>
      <c r="AL48" s="21"/>
      <c r="AM48" s="21"/>
      <c r="AN48" s="21"/>
    </row>
  </sheetData>
  <phoneticPr fontId="8"/>
  <conditionalFormatting sqref="D14">
    <cfRule type="expression" dxfId="125" priority="4">
      <formula>COUNTIF($AP$12:$AT$12,D$6)&gt;0</formula>
    </cfRule>
  </conditionalFormatting>
  <conditionalFormatting sqref="D32">
    <cfRule type="expression" dxfId="124" priority="3">
      <formula>COUNTIF($AP$18:$AT$18,D$6)&gt;0</formula>
    </cfRule>
  </conditionalFormatting>
  <conditionalFormatting sqref="D8:F9">
    <cfRule type="expression" dxfId="123" priority="18">
      <formula>COUNTIF($AP$8:$AT$8,D$6)&gt;0</formula>
    </cfRule>
    <cfRule type="expression" dxfId="122" priority="18">
      <formula>COUNTIF($G$8:$AK$8,D$6)&gt;0</formula>
    </cfRule>
  </conditionalFormatting>
  <conditionalFormatting sqref="D10:F11">
    <cfRule type="expression" dxfId="121" priority="16">
      <formula>COUNTIF($G$10:$AK$10,D$6)&gt;0</formula>
    </cfRule>
    <cfRule type="expression" dxfId="120" priority="16">
      <formula>COUNTIF($AP$10:$AT$10,D$6)&gt;0</formula>
    </cfRule>
  </conditionalFormatting>
  <conditionalFormatting sqref="D12:F13">
    <cfRule type="expression" dxfId="119" priority="74">
      <formula>COUNTIF($AP$12:$AT$12,D$6)&gt;0</formula>
    </cfRule>
  </conditionalFormatting>
  <conditionalFormatting sqref="D14:F15">
    <cfRule type="expression" dxfId="118" priority="15">
      <formula>COUNTIF($AP$14:$AT$14,D$6)&gt;0</formula>
    </cfRule>
    <cfRule type="expression" dxfId="117" priority="19">
      <formula>COUNTIF($AP$14:$AT$14,XEA$6)&gt;0</formula>
    </cfRule>
  </conditionalFormatting>
  <conditionalFormatting sqref="D16:F17">
    <cfRule type="expression" dxfId="116" priority="14">
      <formula>COUNTIF($AP$16:$AT$16,D$6)&gt;0</formula>
    </cfRule>
  </conditionalFormatting>
  <conditionalFormatting sqref="D18:F19">
    <cfRule type="expression" dxfId="115" priority="13">
      <formula>COUNTIF($AP$18:$AT$18,D$6)&gt;0</formula>
    </cfRule>
  </conditionalFormatting>
  <conditionalFormatting sqref="D20:F21">
    <cfRule type="expression" dxfId="114" priority="12">
      <formula>COUNTIF($AP$20:$AT$20,D$6)&gt;0</formula>
    </cfRule>
  </conditionalFormatting>
  <conditionalFormatting sqref="D22:F23">
    <cfRule type="expression" dxfId="113" priority="11">
      <formula>COUNTIF($AP$22:$AT$22,D$6)&gt;0</formula>
    </cfRule>
  </conditionalFormatting>
  <conditionalFormatting sqref="D24:F25">
    <cfRule type="expression" dxfId="112" priority="10">
      <formula>COUNTIF($AP$24:$AT$24,D$6)&gt;0</formula>
    </cfRule>
  </conditionalFormatting>
  <conditionalFormatting sqref="D26:F27">
    <cfRule type="expression" dxfId="111" priority="9">
      <formula>COUNTIF($AP$26:$AT$26,D$6)&gt;0</formula>
    </cfRule>
  </conditionalFormatting>
  <conditionalFormatting sqref="D28:F29">
    <cfRule type="expression" dxfId="110" priority="8">
      <formula>COUNTIF($AP$28:$AT$28,D$6)&gt;0</formula>
    </cfRule>
  </conditionalFormatting>
  <conditionalFormatting sqref="D30:F31">
    <cfRule type="expression" dxfId="109" priority="7">
      <formula>COUNTIF($AP$30:$AT$30,D$6)&gt;0</formula>
    </cfRule>
  </conditionalFormatting>
  <conditionalFormatting sqref="D32:F33">
    <cfRule type="expression" dxfId="108" priority="6">
      <formula>COUNTIF($AP$32:$AT$32,D$6)&gt;0</formula>
    </cfRule>
  </conditionalFormatting>
  <conditionalFormatting sqref="D34:F34">
    <cfRule type="expression" dxfId="107" priority="73">
      <formula>COUNTIF($AP$34:$AT$34,D$6)&gt;0</formula>
    </cfRule>
  </conditionalFormatting>
  <conditionalFormatting sqref="D35:F42">
    <cfRule type="expression" dxfId="106" priority="20">
      <formula>COUNTIF($AP$37:$AT$37,D$6)&gt;0</formula>
    </cfRule>
    <cfRule type="expression" dxfId="104" priority="22">
      <formula>OR(TEXT(D$7,"aaa")="土",TEXT(D$7,"aaa")="日")</formula>
    </cfRule>
  </conditionalFormatting>
  <conditionalFormatting sqref="G7:G8">
    <cfRule type="expression" dxfId="103" priority="55">
      <formula>TEXT(G$7,"aaa")="土"</formula>
    </cfRule>
    <cfRule type="expression" dxfId="102" priority="56">
      <formula>TEXT(G$7,"aaa")="土"</formula>
    </cfRule>
  </conditionalFormatting>
  <conditionalFormatting sqref="G11:AE11">
    <cfRule type="expression" dxfId="101" priority="68">
      <formula>COUNTIF($AP$11:$AT$11,XEJ$6)&gt;0</formula>
    </cfRule>
  </conditionalFormatting>
  <conditionalFormatting sqref="G6:AN48">
    <cfRule type="expression" dxfId="99" priority="52">
      <formula>OR(TEXT(G$7,"aaa")="土",TEXT(G$7,"aaa")="日")</formula>
    </cfRule>
  </conditionalFormatting>
  <conditionalFormatting sqref="G7:AN8">
    <cfRule type="expression" dxfId="97" priority="53">
      <formula>TEXT(G$7,"aaa")="日"</formula>
    </cfRule>
    <cfRule type="expression" dxfId="96" priority="54">
      <formula>TEXT(G$7,"aaa")="土"</formula>
    </cfRule>
    <cfRule type="expression" priority="57">
      <formula>TEXT(G$7,"aaa")="土"</formula>
    </cfRule>
  </conditionalFormatting>
  <conditionalFormatting sqref="G8:AN8">
    <cfRule type="expression" dxfId="95" priority="47">
      <formula>COUNTIF($AP$8:$AT$8,G$6)&gt;0</formula>
    </cfRule>
    <cfRule type="expression" dxfId="94" priority="49">
      <formula>COUNTIF($G$8:$AK$8,G$6)&gt;0</formula>
    </cfRule>
  </conditionalFormatting>
  <conditionalFormatting sqref="G9:AN9">
    <cfRule type="expression" dxfId="93" priority="46">
      <formula>COUNTIF($AP$9:$AT$9,G$6)&gt;0</formula>
    </cfRule>
    <cfRule type="expression" dxfId="92" priority="48">
      <formula>COUNTIF($G$9:$AK$9,G$6)&gt;0</formula>
    </cfRule>
  </conditionalFormatting>
  <conditionalFormatting sqref="G10:AN10">
    <cfRule type="expression" dxfId="91" priority="45">
      <formula>COUNTIF($AP$10:$AT$10,G$6)&gt;0</formula>
    </cfRule>
  </conditionalFormatting>
  <conditionalFormatting sqref="G11:AN11">
    <cfRule type="expression" dxfId="90" priority="58">
      <formula>COUNTIF($AP$11:$AT$11,G$6)&gt;0</formula>
    </cfRule>
  </conditionalFormatting>
  <conditionalFormatting sqref="G13:AN13">
    <cfRule type="expression" dxfId="89" priority="39">
      <formula>COUNTIF($AP$13:$AT$13,G$6)&gt;0</formula>
    </cfRule>
  </conditionalFormatting>
  <conditionalFormatting sqref="G14:AN14">
    <cfRule type="expression" dxfId="88" priority="38">
      <formula>COUNTIF($AP$14:$AT$14,G$6)&gt;0</formula>
    </cfRule>
  </conditionalFormatting>
  <conditionalFormatting sqref="G15:AN15">
    <cfRule type="expression" dxfId="87" priority="37">
      <formula>COUNTIF($AP$15:$AT$15,G$6)&gt;0</formula>
    </cfRule>
  </conditionalFormatting>
  <conditionalFormatting sqref="G16:AN16">
    <cfRule type="expression" dxfId="86" priority="36">
      <formula>COUNTIF($AP$16:$AT$16,G$6)&gt;0</formula>
    </cfRule>
  </conditionalFormatting>
  <conditionalFormatting sqref="G17:AN17">
    <cfRule type="expression" dxfId="85" priority="35">
      <formula>COUNTIF($AP$17:$AT$17,G$6)&gt;0</formula>
    </cfRule>
  </conditionalFormatting>
  <conditionalFormatting sqref="G18:AN18">
    <cfRule type="expression" dxfId="84" priority="34">
      <formula>COUNTIF($AP$18:$AT$18,G$6)&gt;0</formula>
    </cfRule>
  </conditionalFormatting>
  <conditionalFormatting sqref="G19:AN19">
    <cfRule type="expression" dxfId="83" priority="33">
      <formula>COUNTIF($AP$19:$AT$19,G$6)&gt;0</formula>
    </cfRule>
  </conditionalFormatting>
  <conditionalFormatting sqref="G20:AN20 AL22:AN22 AL24:AN24 AL26:AN26 AL28:AN28 AL30:AN30 AL32:AN32 AL34:AN34">
    <cfRule type="expression" dxfId="82" priority="32">
      <formula>COUNTIF($AP$20:$AT$20,G$6)&gt;0</formula>
    </cfRule>
  </conditionalFormatting>
  <conditionalFormatting sqref="G21:AN35 AL36:AN37">
    <cfRule type="expression" dxfId="81" priority="31">
      <formula>COUNTIF($AP$21:$AT$21,G$6)&gt;0</formula>
    </cfRule>
  </conditionalFormatting>
  <conditionalFormatting sqref="G36:AN36">
    <cfRule type="expression" dxfId="80" priority="29">
      <formula>COUNTIF($AP$36:$AT$36,G$6)&gt;0</formula>
    </cfRule>
  </conditionalFormatting>
  <conditionalFormatting sqref="G37:AN37">
    <cfRule type="expression" dxfId="79" priority="28">
      <formula>COUNTIF($AP$37:$AT$37,G$6)&gt;0</formula>
    </cfRule>
  </conditionalFormatting>
  <conditionalFormatting sqref="G38:AN38">
    <cfRule type="expression" dxfId="78" priority="27">
      <formula>COUNTIF($AP$38:$AT$38,G$6)&gt;0</formula>
    </cfRule>
  </conditionalFormatting>
  <conditionalFormatting sqref="G39:AN39">
    <cfRule type="expression" dxfId="77" priority="26">
      <formula>COUNTIF($AP$39:$AT$39,G$6)&gt;0</formula>
    </cfRule>
  </conditionalFormatting>
  <conditionalFormatting sqref="G40:AN40">
    <cfRule type="expression" dxfId="76" priority="25">
      <formula>COUNTIF($AP$40:$AT$40,G$6)&gt;0</formula>
    </cfRule>
  </conditionalFormatting>
  <conditionalFormatting sqref="G41:AN41">
    <cfRule type="expression" dxfId="75" priority="24">
      <formula>COUNTIF($AP$41:$AT$41,G$6)&gt;0</formula>
    </cfRule>
  </conditionalFormatting>
  <conditionalFormatting sqref="G42:AN42">
    <cfRule type="expression" dxfId="74" priority="23">
      <formula>COUNTIF($AP$42:$AT$42,G$6)&gt;0</formula>
    </cfRule>
  </conditionalFormatting>
  <conditionalFormatting sqref="W11:Y11 G12:AN12">
    <cfRule type="expression" dxfId="73" priority="40">
      <formula>COUNTIF($AP$12:$AT$12,G$6)&gt;0</formula>
    </cfRule>
  </conditionalFormatting>
  <conditionalFormatting sqref="AF11">
    <cfRule type="expression" dxfId="72" priority="67">
      <formula>COUNTIF($AP$11:$AT$11,A$6)&gt;0</formula>
    </cfRule>
  </conditionalFormatting>
  <conditionalFormatting sqref="AG11">
    <cfRule type="expression" dxfId="71" priority="64">
      <formula>COUNTIF($AP$11:$AT$11,A$6)&gt;0</formula>
    </cfRule>
  </conditionalFormatting>
  <conditionalFormatting sqref="AH11:AN11">
    <cfRule type="expression" dxfId="70" priority="72">
      <formula>COUNTIF($AP$11:$AT$11,A$6)&gt;0</formula>
    </cfRule>
  </conditionalFormatting>
  <dataValidations count="1">
    <dataValidation type="list" allowBlank="1" showInputMessage="1" sqref="D8:AN42" xr:uid="{00000000-0002-0000-0000-000000000000}">
      <formula1>$R$2:$X$2</formula1>
    </dataValidation>
  </dataValidations>
  <pageMargins left="0.69930555555555596" right="0.69930555555555596" top="0.75" bottom="0.75" header="0.3" footer="0.3"/>
  <pageSetup paperSize="12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00000000-000E-0000-0000-000015000000}">
            <xm:f>COUNTIF(祝日リスト!$A:$A,D$7)=1</xm:f>
            <x14:dxf>
              <fill>
                <patternFill patternType="solid">
                  <bgColor theme="6" tint="0.59996337778862885"/>
                </patternFill>
              </fill>
            </x14:dxf>
          </x14:cfRule>
          <xm:sqref>D35:F42</xm:sqref>
        </x14:conditionalFormatting>
        <x14:conditionalFormatting xmlns:xm="http://schemas.microsoft.com/office/excel/2006/main">
          <x14:cfRule type="expression" priority="50" id="{00000000-000E-0000-0000-000032000000}">
            <xm:f>COUNTIF(祝日リスト!$A:$A,G$7)=1</xm:f>
            <x14:dxf>
              <fill>
                <patternFill patternType="solid">
                  <bgColor theme="6" tint="0.59996337778862885"/>
                </patternFill>
              </fill>
            </x14:dxf>
          </x14:cfRule>
          <xm:sqref>G6:AN48</xm:sqref>
        </x14:conditionalFormatting>
        <x14:conditionalFormatting xmlns:xm="http://schemas.microsoft.com/office/excel/2006/main">
          <x14:cfRule type="expression" priority="51" id="{00000000-000E-0000-0000-000033000000}">
            <xm:f>COUNTIF(祝日リスト!$A:$A,G$7)=1</xm:f>
            <x14:dxf>
              <font>
                <color rgb="FFFF0000"/>
              </font>
            </x14:dxf>
          </x14:cfRule>
          <xm:sqref>G7:AN8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8"/>
  <sheetViews>
    <sheetView showGridLines="0" zoomScale="78" zoomScaleNormal="78" workbookViewId="0">
      <pane xSplit="6" ySplit="7" topLeftCell="P8" activePane="bottomRight" state="frozen"/>
      <selection pane="topRight"/>
      <selection pane="bottomLeft"/>
      <selection pane="bottomRight" activeCell="B15" sqref="B15"/>
    </sheetView>
  </sheetViews>
  <sheetFormatPr defaultColWidth="9" defaultRowHeight="18.75" x14ac:dyDescent="0.4"/>
  <cols>
    <col min="1" max="1" width="6.75" customWidth="1"/>
    <col min="2" max="3" width="12.25" customWidth="1"/>
    <col min="4" max="37" width="4.75" customWidth="1"/>
    <col min="38" max="40" width="7.375" customWidth="1"/>
    <col min="41" max="52" width="4.75" customWidth="1"/>
  </cols>
  <sheetData>
    <row r="1" spans="1:52" x14ac:dyDescent="0.4">
      <c r="A1" s="2" t="s">
        <v>0</v>
      </c>
      <c r="G1" s="3">
        <v>2024</v>
      </c>
      <c r="H1" s="3"/>
      <c r="I1" s="4" t="s">
        <v>1</v>
      </c>
      <c r="J1" s="5">
        <v>4</v>
      </c>
      <c r="K1" s="4" t="s">
        <v>2</v>
      </c>
      <c r="L1" s="31" t="s">
        <v>3</v>
      </c>
      <c r="M1" s="4"/>
      <c r="P1" s="32"/>
      <c r="Q1" s="33"/>
      <c r="R1" s="21" t="s">
        <v>4</v>
      </c>
      <c r="S1" s="21" t="s">
        <v>5</v>
      </c>
      <c r="T1" s="21" t="s">
        <v>6</v>
      </c>
      <c r="U1" s="21" t="s">
        <v>7</v>
      </c>
      <c r="V1" s="21" t="s">
        <v>8</v>
      </c>
      <c r="W1" s="21" t="s">
        <v>9</v>
      </c>
      <c r="X1" s="21" t="s">
        <v>9</v>
      </c>
    </row>
    <row r="2" spans="1:52" x14ac:dyDescent="0.4">
      <c r="D2" s="9"/>
      <c r="H2" s="6" t="s">
        <v>10</v>
      </c>
      <c r="I2" s="6"/>
      <c r="J2" s="7">
        <f>DATE(G1,J1,1)</f>
        <v>45383</v>
      </c>
      <c r="K2" s="8"/>
      <c r="L2" s="8"/>
      <c r="M2" s="8"/>
      <c r="P2" s="25"/>
      <c r="Q2" s="34"/>
      <c r="R2" s="21" t="s">
        <v>11</v>
      </c>
      <c r="S2" s="21" t="s">
        <v>12</v>
      </c>
      <c r="T2" s="21" t="s">
        <v>12</v>
      </c>
      <c r="U2" s="21" t="s">
        <v>13</v>
      </c>
      <c r="V2" s="21" t="s">
        <v>14</v>
      </c>
      <c r="W2" s="21" t="s">
        <v>15</v>
      </c>
      <c r="X2" s="21" t="s">
        <v>16</v>
      </c>
    </row>
    <row r="3" spans="1:52" x14ac:dyDescent="0.4">
      <c r="H3" s="6" t="s">
        <v>17</v>
      </c>
      <c r="I3" s="6"/>
      <c r="J3" s="7">
        <f>EOMONTH(J2,0)</f>
        <v>45412</v>
      </c>
      <c r="K3" s="8"/>
      <c r="L3" s="8"/>
      <c r="M3" s="8"/>
      <c r="P3" s="10" t="s">
        <v>18</v>
      </c>
      <c r="Q3" s="35"/>
      <c r="R3" s="36">
        <v>0.36458333333333298</v>
      </c>
      <c r="S3" s="36">
        <v>0.69791666666666696</v>
      </c>
      <c r="T3" s="36">
        <v>0</v>
      </c>
      <c r="U3" s="39" t="s">
        <v>12</v>
      </c>
      <c r="V3" s="39" t="s">
        <v>12</v>
      </c>
      <c r="W3" s="36">
        <v>0.5625</v>
      </c>
      <c r="X3" s="36">
        <v>0.36458333333333298</v>
      </c>
    </row>
    <row r="4" spans="1:52" x14ac:dyDescent="0.4">
      <c r="H4" s="45" t="s">
        <v>19</v>
      </c>
      <c r="I4" s="70"/>
      <c r="J4" s="71">
        <f>DATE(G1,J1,-2)</f>
        <v>45380</v>
      </c>
      <c r="K4" s="8"/>
      <c r="L4" s="8"/>
      <c r="M4" s="8"/>
      <c r="P4" s="30" t="s">
        <v>20</v>
      </c>
      <c r="Q4" s="37"/>
      <c r="R4" s="36">
        <v>0.71875</v>
      </c>
      <c r="S4" s="36">
        <v>0</v>
      </c>
      <c r="T4" s="36">
        <v>0.38541666666666702</v>
      </c>
      <c r="U4" s="39" t="s">
        <v>12</v>
      </c>
      <c r="V4" s="39" t="s">
        <v>12</v>
      </c>
      <c r="W4" s="36">
        <v>0.71875</v>
      </c>
      <c r="X4" s="36">
        <v>0.52083333333333304</v>
      </c>
    </row>
    <row r="5" spans="1:52" x14ac:dyDescent="0.4">
      <c r="E5" s="9"/>
      <c r="H5" t="s">
        <v>21</v>
      </c>
      <c r="J5" s="72">
        <f>EOMONTH(J2,-1)</f>
        <v>45382</v>
      </c>
      <c r="K5" s="73"/>
      <c r="L5" s="73"/>
      <c r="M5" s="73"/>
    </row>
    <row r="6" spans="1:52" x14ac:dyDescent="0.4">
      <c r="A6" s="10"/>
      <c r="B6" s="6"/>
      <c r="C6" s="11"/>
      <c r="D6" s="46">
        <f>J4</f>
        <v>45380</v>
      </c>
      <c r="E6" s="42">
        <f>_xlfn.IFS(D6=$J$3,"",D6="","",D6&lt;&gt;$J$3,D6+1)</f>
        <v>45381</v>
      </c>
      <c r="F6" s="47">
        <f>_xlfn.IFS(E6=$J$3,"",E6="","",E6&lt;&gt;$J$3,E6+1)</f>
        <v>45382</v>
      </c>
      <c r="G6" s="12">
        <f>J2</f>
        <v>45383</v>
      </c>
      <c r="H6" s="13">
        <f t="shared" ref="H6:AK6" si="0">_xlfn.IFS(G6=$J$3,"",G6="","",G6&lt;&gt;$J$3,G6+1)</f>
        <v>45384</v>
      </c>
      <c r="I6" s="13">
        <f t="shared" si="0"/>
        <v>45385</v>
      </c>
      <c r="J6" s="13">
        <f t="shared" si="0"/>
        <v>45386</v>
      </c>
      <c r="K6" s="13">
        <f t="shared" si="0"/>
        <v>45387</v>
      </c>
      <c r="L6" s="13">
        <f t="shared" si="0"/>
        <v>45388</v>
      </c>
      <c r="M6" s="38">
        <f t="shared" si="0"/>
        <v>45389</v>
      </c>
      <c r="N6" s="13">
        <f t="shared" si="0"/>
        <v>45390</v>
      </c>
      <c r="O6" s="13">
        <f t="shared" si="0"/>
        <v>45391</v>
      </c>
      <c r="P6" s="13">
        <f t="shared" si="0"/>
        <v>45392</v>
      </c>
      <c r="Q6" s="13">
        <f t="shared" si="0"/>
        <v>45393</v>
      </c>
      <c r="R6" s="13">
        <f t="shared" si="0"/>
        <v>45394</v>
      </c>
      <c r="S6" s="13">
        <f t="shared" si="0"/>
        <v>45395</v>
      </c>
      <c r="T6" s="13">
        <f t="shared" si="0"/>
        <v>45396</v>
      </c>
      <c r="U6" s="13">
        <f t="shared" si="0"/>
        <v>45397</v>
      </c>
      <c r="V6" s="13">
        <f t="shared" si="0"/>
        <v>45398</v>
      </c>
      <c r="W6" s="13">
        <f t="shared" si="0"/>
        <v>45399</v>
      </c>
      <c r="X6" s="13">
        <f t="shared" si="0"/>
        <v>45400</v>
      </c>
      <c r="Y6" s="13">
        <f t="shared" si="0"/>
        <v>45401</v>
      </c>
      <c r="Z6" s="13">
        <f t="shared" si="0"/>
        <v>45402</v>
      </c>
      <c r="AA6" s="13">
        <f t="shared" si="0"/>
        <v>45403</v>
      </c>
      <c r="AB6" s="13">
        <f t="shared" si="0"/>
        <v>45404</v>
      </c>
      <c r="AC6" s="13">
        <f t="shared" si="0"/>
        <v>45405</v>
      </c>
      <c r="AD6" s="13">
        <f t="shared" si="0"/>
        <v>45406</v>
      </c>
      <c r="AE6" s="13">
        <f t="shared" si="0"/>
        <v>45407</v>
      </c>
      <c r="AF6" s="13">
        <f t="shared" si="0"/>
        <v>45408</v>
      </c>
      <c r="AG6" s="13">
        <f t="shared" si="0"/>
        <v>45409</v>
      </c>
      <c r="AH6" s="13">
        <f t="shared" si="0"/>
        <v>45410</v>
      </c>
      <c r="AI6" s="13">
        <f t="shared" si="0"/>
        <v>45411</v>
      </c>
      <c r="AJ6" s="13">
        <f t="shared" si="0"/>
        <v>45412</v>
      </c>
      <c r="AK6" s="13" t="str">
        <f t="shared" si="0"/>
        <v/>
      </c>
      <c r="AL6" s="13"/>
      <c r="AM6" s="13"/>
      <c r="AN6" s="13"/>
      <c r="AP6" s="40" t="s">
        <v>23</v>
      </c>
      <c r="AQ6" s="8"/>
      <c r="AR6" s="8"/>
      <c r="AS6" s="8"/>
      <c r="AT6" s="41"/>
      <c r="AV6" s="40" t="s">
        <v>24</v>
      </c>
      <c r="AW6" s="8"/>
      <c r="AX6" s="8"/>
      <c r="AY6" s="8"/>
      <c r="AZ6" s="41"/>
    </row>
    <row r="7" spans="1:52" x14ac:dyDescent="0.4">
      <c r="A7" s="14" t="s">
        <v>25</v>
      </c>
      <c r="B7" s="14" t="s">
        <v>26</v>
      </c>
      <c r="C7" s="48" t="s">
        <v>27</v>
      </c>
      <c r="D7" s="49"/>
      <c r="E7" s="50"/>
      <c r="F7" s="15"/>
      <c r="G7" s="16">
        <f>G6</f>
        <v>45383</v>
      </c>
      <c r="H7" s="17">
        <f t="shared" ref="H7:AK7" si="1">H6</f>
        <v>45384</v>
      </c>
      <c r="I7" s="17">
        <f t="shared" si="1"/>
        <v>45385</v>
      </c>
      <c r="J7" s="17">
        <f t="shared" si="1"/>
        <v>45386</v>
      </c>
      <c r="K7" s="17">
        <f t="shared" si="1"/>
        <v>45387</v>
      </c>
      <c r="L7" s="17">
        <f t="shared" si="1"/>
        <v>45388</v>
      </c>
      <c r="M7" s="17">
        <f t="shared" si="1"/>
        <v>45389</v>
      </c>
      <c r="N7" s="17">
        <f t="shared" si="1"/>
        <v>45390</v>
      </c>
      <c r="O7" s="17">
        <f t="shared" si="1"/>
        <v>45391</v>
      </c>
      <c r="P7" s="17">
        <f t="shared" si="1"/>
        <v>45392</v>
      </c>
      <c r="Q7" s="17">
        <f t="shared" si="1"/>
        <v>45393</v>
      </c>
      <c r="R7" s="17">
        <f t="shared" si="1"/>
        <v>45394</v>
      </c>
      <c r="S7" s="17">
        <f t="shared" si="1"/>
        <v>45395</v>
      </c>
      <c r="T7" s="17">
        <f t="shared" si="1"/>
        <v>45396</v>
      </c>
      <c r="U7" s="17">
        <f t="shared" si="1"/>
        <v>45397</v>
      </c>
      <c r="V7" s="17">
        <f t="shared" si="1"/>
        <v>45398</v>
      </c>
      <c r="W7" s="17">
        <f t="shared" si="1"/>
        <v>45399</v>
      </c>
      <c r="X7" s="17">
        <f t="shared" si="1"/>
        <v>45400</v>
      </c>
      <c r="Y7" s="17">
        <f t="shared" si="1"/>
        <v>45401</v>
      </c>
      <c r="Z7" s="17">
        <f t="shared" si="1"/>
        <v>45402</v>
      </c>
      <c r="AA7" s="17">
        <f t="shared" si="1"/>
        <v>45403</v>
      </c>
      <c r="AB7" s="17">
        <f t="shared" si="1"/>
        <v>45404</v>
      </c>
      <c r="AC7" s="17">
        <f t="shared" si="1"/>
        <v>45405</v>
      </c>
      <c r="AD7" s="17">
        <f t="shared" si="1"/>
        <v>45406</v>
      </c>
      <c r="AE7" s="17">
        <f t="shared" si="1"/>
        <v>45407</v>
      </c>
      <c r="AF7" s="17">
        <f t="shared" si="1"/>
        <v>45408</v>
      </c>
      <c r="AG7" s="17">
        <f t="shared" si="1"/>
        <v>45409</v>
      </c>
      <c r="AH7" s="17">
        <f t="shared" si="1"/>
        <v>45410</v>
      </c>
      <c r="AI7" s="17">
        <f t="shared" si="1"/>
        <v>45411</v>
      </c>
      <c r="AJ7" s="17">
        <f t="shared" si="1"/>
        <v>45412</v>
      </c>
      <c r="AK7" s="17" t="str">
        <f t="shared" si="1"/>
        <v/>
      </c>
      <c r="AL7" s="74" t="s">
        <v>7</v>
      </c>
      <c r="AM7" s="74" t="s">
        <v>8</v>
      </c>
      <c r="AN7" s="74" t="s">
        <v>31</v>
      </c>
      <c r="AP7" s="21">
        <v>1</v>
      </c>
      <c r="AQ7" s="21">
        <v>2</v>
      </c>
      <c r="AR7" s="21">
        <v>3</v>
      </c>
      <c r="AS7" s="21">
        <v>4</v>
      </c>
      <c r="AT7" s="21">
        <v>5</v>
      </c>
      <c r="AU7" s="43"/>
      <c r="AV7" s="21">
        <v>1</v>
      </c>
      <c r="AW7" s="21">
        <v>2</v>
      </c>
      <c r="AX7" s="21">
        <v>3</v>
      </c>
      <c r="AY7" s="21">
        <v>4</v>
      </c>
      <c r="AZ7" s="21">
        <v>5</v>
      </c>
    </row>
    <row r="8" spans="1:52" x14ac:dyDescent="0.4">
      <c r="A8" s="51">
        <v>1</v>
      </c>
      <c r="B8" s="52" t="s">
        <v>50</v>
      </c>
      <c r="C8" s="53"/>
      <c r="D8" s="21"/>
      <c r="E8" s="21"/>
      <c r="F8" s="27"/>
      <c r="G8" s="22" t="s">
        <v>51</v>
      </c>
      <c r="H8" s="21" t="s">
        <v>51</v>
      </c>
      <c r="I8" s="21" t="s">
        <v>51</v>
      </c>
      <c r="J8" s="21" t="s">
        <v>51</v>
      </c>
      <c r="K8" s="21" t="s">
        <v>13</v>
      </c>
      <c r="L8" s="21" t="s">
        <v>13</v>
      </c>
      <c r="M8" s="21" t="s">
        <v>13</v>
      </c>
      <c r="N8" s="21" t="s">
        <v>51</v>
      </c>
      <c r="O8" s="21" t="s">
        <v>51</v>
      </c>
      <c r="P8" s="21" t="s">
        <v>51</v>
      </c>
      <c r="Q8" s="21" t="s">
        <v>51</v>
      </c>
      <c r="R8" s="21" t="s">
        <v>51</v>
      </c>
      <c r="S8" s="21" t="s">
        <v>13</v>
      </c>
      <c r="T8" s="21" t="s">
        <v>13</v>
      </c>
      <c r="U8" s="21" t="s">
        <v>51</v>
      </c>
      <c r="V8" s="21" t="s">
        <v>51</v>
      </c>
      <c r="W8" s="21" t="s">
        <v>51</v>
      </c>
      <c r="X8" s="21" t="s">
        <v>51</v>
      </c>
      <c r="Y8" s="21" t="s">
        <v>51</v>
      </c>
      <c r="Z8" s="21" t="s">
        <v>13</v>
      </c>
      <c r="AA8" s="21" t="s">
        <v>13</v>
      </c>
      <c r="AB8" s="21" t="s">
        <v>51</v>
      </c>
      <c r="AC8" s="21" t="s">
        <v>51</v>
      </c>
      <c r="AD8" s="21" t="s">
        <v>51</v>
      </c>
      <c r="AE8" s="21" t="s">
        <v>51</v>
      </c>
      <c r="AF8" s="21" t="s">
        <v>51</v>
      </c>
      <c r="AG8" s="21" t="s">
        <v>13</v>
      </c>
      <c r="AH8" s="21" t="s">
        <v>51</v>
      </c>
      <c r="AI8" s="21" t="s">
        <v>13</v>
      </c>
      <c r="AJ8" s="21" t="s">
        <v>51</v>
      </c>
      <c r="AK8" s="21"/>
      <c r="AL8" s="21">
        <v>9</v>
      </c>
      <c r="AM8" s="21">
        <v>0</v>
      </c>
      <c r="AN8" s="21">
        <v>0</v>
      </c>
      <c r="AO8">
        <v>0</v>
      </c>
      <c r="AP8" s="42"/>
      <c r="AQ8" s="42"/>
      <c r="AR8" s="42"/>
      <c r="AS8" s="42"/>
      <c r="AT8" s="42"/>
      <c r="AV8" s="44"/>
      <c r="AW8" s="44"/>
      <c r="AX8" s="44"/>
      <c r="AY8" s="44"/>
      <c r="AZ8" s="44"/>
    </row>
    <row r="9" spans="1:52" x14ac:dyDescent="0.4">
      <c r="A9" s="4"/>
      <c r="B9" s="54"/>
      <c r="C9" s="19"/>
      <c r="D9" s="21"/>
      <c r="E9" s="21"/>
      <c r="F9" s="27"/>
      <c r="G9" s="22" t="s">
        <v>52</v>
      </c>
      <c r="H9" s="21" t="s">
        <v>52</v>
      </c>
      <c r="I9" s="21" t="s">
        <v>52</v>
      </c>
      <c r="J9" s="21" t="s">
        <v>52</v>
      </c>
      <c r="K9" s="21" t="s">
        <v>52</v>
      </c>
      <c r="L9" s="21" t="s">
        <v>52</v>
      </c>
      <c r="M9" s="21" t="s">
        <v>52</v>
      </c>
      <c r="N9" s="21" t="s">
        <v>52</v>
      </c>
      <c r="O9" s="21" t="s">
        <v>52</v>
      </c>
      <c r="P9" s="21" t="s">
        <v>52</v>
      </c>
      <c r="Q9" s="21" t="s">
        <v>52</v>
      </c>
      <c r="R9" s="21" t="s">
        <v>52</v>
      </c>
      <c r="S9" s="21" t="s">
        <v>52</v>
      </c>
      <c r="T9" s="21" t="s">
        <v>52</v>
      </c>
      <c r="U9" s="21" t="s">
        <v>52</v>
      </c>
      <c r="V9" s="21" t="s">
        <v>53</v>
      </c>
      <c r="W9" s="21" t="s">
        <v>52</v>
      </c>
      <c r="X9" s="21" t="s">
        <v>52</v>
      </c>
      <c r="Y9" s="21" t="s">
        <v>52</v>
      </c>
      <c r="Z9" s="21" t="s">
        <v>52</v>
      </c>
      <c r="AA9" s="21" t="s">
        <v>52</v>
      </c>
      <c r="AB9" s="21" t="s">
        <v>54</v>
      </c>
      <c r="AC9" s="21" t="s">
        <v>54</v>
      </c>
      <c r="AD9" s="21" t="s">
        <v>54</v>
      </c>
      <c r="AE9" s="21" t="s">
        <v>54</v>
      </c>
      <c r="AF9" s="21" t="s">
        <v>54</v>
      </c>
      <c r="AG9" s="21" t="s">
        <v>54</v>
      </c>
      <c r="AH9" s="21" t="s">
        <v>54</v>
      </c>
      <c r="AI9" s="21" t="s">
        <v>55</v>
      </c>
      <c r="AJ9" s="21" t="s">
        <v>55</v>
      </c>
      <c r="AK9" s="21"/>
      <c r="AL9" s="21"/>
      <c r="AM9" s="21"/>
      <c r="AN9" s="21"/>
      <c r="AP9" s="42"/>
      <c r="AQ9" s="42"/>
      <c r="AR9" s="42"/>
      <c r="AS9" s="42"/>
      <c r="AT9" s="42"/>
      <c r="AV9" s="44"/>
      <c r="AW9" s="44"/>
      <c r="AX9" s="44"/>
      <c r="AY9" s="44"/>
      <c r="AZ9" s="44"/>
    </row>
    <row r="10" spans="1:52" x14ac:dyDescent="0.4">
      <c r="A10" s="55">
        <v>2</v>
      </c>
      <c r="B10" s="21" t="s">
        <v>56</v>
      </c>
      <c r="C10" s="19">
        <f t="shared" ref="C10:C25" si="2">TEXT($J$3,"d")-COUNTIF(G10:AK10,"公")</f>
        <v>21</v>
      </c>
      <c r="D10" s="21" t="s">
        <v>11</v>
      </c>
      <c r="E10" s="21" t="s">
        <v>13</v>
      </c>
      <c r="F10" s="56" t="s">
        <v>11</v>
      </c>
      <c r="G10" s="57" t="s">
        <v>11</v>
      </c>
      <c r="H10" s="18" t="s">
        <v>13</v>
      </c>
      <c r="I10" s="18" t="s">
        <v>13</v>
      </c>
      <c r="J10" s="18" t="s">
        <v>11</v>
      </c>
      <c r="K10" s="18" t="s">
        <v>11</v>
      </c>
      <c r="L10" s="18" t="s">
        <v>13</v>
      </c>
      <c r="M10" s="18" t="s">
        <v>11</v>
      </c>
      <c r="N10" s="18" t="s">
        <v>11</v>
      </c>
      <c r="O10" s="18" t="s">
        <v>11</v>
      </c>
      <c r="P10" s="18" t="s">
        <v>13</v>
      </c>
      <c r="Q10" s="18" t="s">
        <v>11</v>
      </c>
      <c r="R10" s="18" t="s">
        <v>11</v>
      </c>
      <c r="S10" s="18" t="s">
        <v>11</v>
      </c>
      <c r="T10" s="18" t="s">
        <v>13</v>
      </c>
      <c r="U10" s="18" t="s">
        <v>11</v>
      </c>
      <c r="V10" s="18" t="s">
        <v>11</v>
      </c>
      <c r="W10" s="18" t="s">
        <v>13</v>
      </c>
      <c r="X10" s="18" t="s">
        <v>11</v>
      </c>
      <c r="Y10" s="18" t="s">
        <v>11</v>
      </c>
      <c r="Z10" s="18" t="s">
        <v>13</v>
      </c>
      <c r="AA10" s="18" t="s">
        <v>11</v>
      </c>
      <c r="AB10" s="18" t="s">
        <v>14</v>
      </c>
      <c r="AC10" s="18" t="s">
        <v>11</v>
      </c>
      <c r="AD10" s="18" t="s">
        <v>11</v>
      </c>
      <c r="AE10" s="18" t="s">
        <v>11</v>
      </c>
      <c r="AF10" s="18" t="s">
        <v>13</v>
      </c>
      <c r="AG10" s="18" t="s">
        <v>11</v>
      </c>
      <c r="AH10" s="18" t="s">
        <v>11</v>
      </c>
      <c r="AI10" s="18" t="s">
        <v>13</v>
      </c>
      <c r="AJ10" s="18" t="s">
        <v>11</v>
      </c>
      <c r="AK10" s="18"/>
      <c r="AL10" s="13">
        <f>COUNTIF(G10:AK10,"公")</f>
        <v>9</v>
      </c>
      <c r="AM10" s="13">
        <v>1</v>
      </c>
      <c r="AN10" s="75">
        <f t="shared" ref="AN10:AN23" si="3">COUNTIF(G10:AK10,"ー")*0.5</f>
        <v>0</v>
      </c>
      <c r="AP10" s="42"/>
      <c r="AQ10" s="42"/>
      <c r="AR10" s="42">
        <f t="shared" ref="AR10:AT10" si="4">IF(AX10="","",DATE($G$1,$J$1,AX10))</f>
        <v>45411</v>
      </c>
      <c r="AS10" s="42" t="str">
        <f t="shared" si="4"/>
        <v/>
      </c>
      <c r="AT10" s="42" t="str">
        <f t="shared" si="4"/>
        <v/>
      </c>
      <c r="AV10" s="44">
        <v>22</v>
      </c>
      <c r="AW10" s="44">
        <v>26</v>
      </c>
      <c r="AX10" s="44">
        <v>29</v>
      </c>
      <c r="AY10" s="44"/>
      <c r="AZ10" s="44"/>
    </row>
    <row r="11" spans="1:52" x14ac:dyDescent="0.4">
      <c r="B11" s="54"/>
      <c r="C11" s="19">
        <f t="shared" si="2"/>
        <v>30</v>
      </c>
      <c r="D11" s="21"/>
      <c r="E11" s="21"/>
      <c r="F11" s="27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f t="shared" ref="AL11:AL23" si="5">COUNTIF(G11:AK11,"公")</f>
        <v>0</v>
      </c>
      <c r="AM11" s="21">
        <f t="shared" ref="AM11:AM23" si="6">COUNTIF(G11:AK11,"有")</f>
        <v>0</v>
      </c>
      <c r="AN11" s="21">
        <f t="shared" si="3"/>
        <v>0</v>
      </c>
      <c r="AP11" s="42" t="str">
        <f t="shared" ref="AP11:AT23" si="7">IF(AV11="","",DATE($G$1,$J$1,AV11))</f>
        <v/>
      </c>
      <c r="AQ11" s="42" t="str">
        <f t="shared" si="7"/>
        <v/>
      </c>
      <c r="AR11" s="42" t="str">
        <f t="shared" si="7"/>
        <v/>
      </c>
      <c r="AS11" s="42" t="str">
        <f t="shared" si="7"/>
        <v/>
      </c>
      <c r="AT11" s="42" t="str">
        <f t="shared" si="7"/>
        <v/>
      </c>
      <c r="AV11" s="44"/>
      <c r="AW11" s="44"/>
      <c r="AX11" s="44"/>
      <c r="AY11" s="44"/>
      <c r="AZ11" s="44"/>
    </row>
    <row r="12" spans="1:52" x14ac:dyDescent="0.4">
      <c r="A12" s="51">
        <v>3</v>
      </c>
      <c r="B12" s="21" t="s">
        <v>57</v>
      </c>
      <c r="C12" s="19">
        <f t="shared" si="2"/>
        <v>21</v>
      </c>
      <c r="D12" s="21" t="s">
        <v>14</v>
      </c>
      <c r="E12" s="21" t="s">
        <v>11</v>
      </c>
      <c r="F12" s="27" t="s">
        <v>13</v>
      </c>
      <c r="G12" s="22" t="s">
        <v>11</v>
      </c>
      <c r="H12" s="21" t="s">
        <v>11</v>
      </c>
      <c r="I12" s="21" t="s">
        <v>11</v>
      </c>
      <c r="J12" s="21" t="s">
        <v>13</v>
      </c>
      <c r="K12" s="21" t="s">
        <v>11</v>
      </c>
      <c r="L12" s="21" t="s">
        <v>11</v>
      </c>
      <c r="M12" s="21" t="s">
        <v>13</v>
      </c>
      <c r="N12" s="21" t="s">
        <v>11</v>
      </c>
      <c r="O12" s="21" t="s">
        <v>13</v>
      </c>
      <c r="P12" s="21" t="s">
        <v>11</v>
      </c>
      <c r="Q12" s="21" t="s">
        <v>11</v>
      </c>
      <c r="R12" s="21" t="s">
        <v>11</v>
      </c>
      <c r="S12" s="21" t="s">
        <v>11</v>
      </c>
      <c r="T12" s="21" t="s">
        <v>13</v>
      </c>
      <c r="U12" s="21" t="s">
        <v>11</v>
      </c>
      <c r="V12" s="66" t="s">
        <v>11</v>
      </c>
      <c r="W12" s="21" t="s">
        <v>11</v>
      </c>
      <c r="X12" s="21" t="s">
        <v>11</v>
      </c>
      <c r="Y12" s="21" t="s">
        <v>13</v>
      </c>
      <c r="Z12" s="21" t="s">
        <v>11</v>
      </c>
      <c r="AA12" s="21" t="s">
        <v>13</v>
      </c>
      <c r="AB12" s="21" t="s">
        <v>11</v>
      </c>
      <c r="AC12" s="21" t="s">
        <v>11</v>
      </c>
      <c r="AD12" s="21" t="s">
        <v>11</v>
      </c>
      <c r="AE12" s="21" t="s">
        <v>13</v>
      </c>
      <c r="AF12" s="21" t="s">
        <v>11</v>
      </c>
      <c r="AG12" s="21" t="s">
        <v>14</v>
      </c>
      <c r="AH12" s="21" t="s">
        <v>13</v>
      </c>
      <c r="AI12" s="21" t="s">
        <v>13</v>
      </c>
      <c r="AJ12" s="21" t="s">
        <v>11</v>
      </c>
      <c r="AK12" s="21"/>
      <c r="AL12" s="21">
        <f t="shared" si="5"/>
        <v>9</v>
      </c>
      <c r="AM12" s="21">
        <f t="shared" si="6"/>
        <v>1</v>
      </c>
      <c r="AN12" s="21">
        <f t="shared" si="3"/>
        <v>0</v>
      </c>
      <c r="AP12" s="42">
        <f t="shared" si="7"/>
        <v>45386</v>
      </c>
      <c r="AQ12" s="42">
        <f t="shared" si="7"/>
        <v>45396</v>
      </c>
      <c r="AR12" s="42">
        <f t="shared" si="7"/>
        <v>45409</v>
      </c>
      <c r="AS12" s="42">
        <f t="shared" si="7"/>
        <v>45410</v>
      </c>
      <c r="AT12" s="42">
        <f t="shared" si="7"/>
        <v>45411</v>
      </c>
      <c r="AV12" s="44">
        <v>4</v>
      </c>
      <c r="AW12" s="44">
        <v>14</v>
      </c>
      <c r="AX12" s="44">
        <v>27</v>
      </c>
      <c r="AY12" s="44">
        <v>28</v>
      </c>
      <c r="AZ12" s="44">
        <v>29</v>
      </c>
    </row>
    <row r="13" spans="1:52" x14ac:dyDescent="0.4">
      <c r="B13" s="54"/>
      <c r="C13" s="19">
        <f t="shared" si="2"/>
        <v>30</v>
      </c>
      <c r="D13" s="21"/>
      <c r="E13" s="21"/>
      <c r="F13" s="27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13">
        <f t="shared" si="5"/>
        <v>0</v>
      </c>
      <c r="AM13" s="13">
        <f t="shared" si="6"/>
        <v>0</v>
      </c>
      <c r="AN13" s="13">
        <f t="shared" si="3"/>
        <v>0</v>
      </c>
      <c r="AP13" s="42" t="str">
        <f t="shared" si="7"/>
        <v/>
      </c>
      <c r="AQ13" s="42" t="str">
        <f t="shared" si="7"/>
        <v/>
      </c>
      <c r="AR13" s="42" t="str">
        <f t="shared" si="7"/>
        <v/>
      </c>
      <c r="AS13" s="42" t="str">
        <f t="shared" si="7"/>
        <v/>
      </c>
      <c r="AT13" s="42" t="str">
        <f t="shared" si="7"/>
        <v/>
      </c>
      <c r="AV13" s="44"/>
      <c r="AW13" s="44"/>
      <c r="AX13" s="44"/>
      <c r="AY13" s="44"/>
      <c r="AZ13" s="44"/>
    </row>
    <row r="14" spans="1:52" x14ac:dyDescent="0.4">
      <c r="A14" s="51">
        <v>4</v>
      </c>
      <c r="B14" s="21" t="s">
        <v>58</v>
      </c>
      <c r="C14" s="19">
        <f t="shared" si="2"/>
        <v>26</v>
      </c>
      <c r="D14" s="21" t="s">
        <v>16</v>
      </c>
      <c r="E14" s="21" t="s">
        <v>13</v>
      </c>
      <c r="F14" s="27" t="s">
        <v>11</v>
      </c>
      <c r="G14" s="22" t="s">
        <v>16</v>
      </c>
      <c r="H14" s="21" t="s">
        <v>11</v>
      </c>
      <c r="I14" s="21" t="s">
        <v>16</v>
      </c>
      <c r="J14" s="21" t="s">
        <v>11</v>
      </c>
      <c r="K14" s="21" t="s">
        <v>16</v>
      </c>
      <c r="L14" s="21" t="s">
        <v>13</v>
      </c>
      <c r="M14" s="21" t="s">
        <v>11</v>
      </c>
      <c r="N14" s="21" t="s">
        <v>16</v>
      </c>
      <c r="O14" s="21" t="s">
        <v>11</v>
      </c>
      <c r="P14" s="21" t="s">
        <v>16</v>
      </c>
      <c r="Q14" s="21" t="s">
        <v>11</v>
      </c>
      <c r="R14" s="21" t="s">
        <v>16</v>
      </c>
      <c r="S14" s="21" t="s">
        <v>13</v>
      </c>
      <c r="T14" s="21" t="s">
        <v>11</v>
      </c>
      <c r="U14" s="21" t="s">
        <v>16</v>
      </c>
      <c r="V14" s="21" t="s">
        <v>11</v>
      </c>
      <c r="W14" s="21" t="s">
        <v>16</v>
      </c>
      <c r="X14" s="21" t="s">
        <v>11</v>
      </c>
      <c r="Y14" s="21" t="s">
        <v>16</v>
      </c>
      <c r="Z14" s="21" t="s">
        <v>13</v>
      </c>
      <c r="AA14" s="21" t="s">
        <v>11</v>
      </c>
      <c r="AB14" s="21" t="s">
        <v>16</v>
      </c>
      <c r="AC14" s="21" t="s">
        <v>11</v>
      </c>
      <c r="AD14" s="21" t="s">
        <v>16</v>
      </c>
      <c r="AE14" s="21" t="s">
        <v>11</v>
      </c>
      <c r="AF14" s="21" t="s">
        <v>16</v>
      </c>
      <c r="AG14" s="21" t="s">
        <v>13</v>
      </c>
      <c r="AH14" s="21" t="s">
        <v>11</v>
      </c>
      <c r="AI14" s="21" t="s">
        <v>16</v>
      </c>
      <c r="AJ14" s="21" t="s">
        <v>11</v>
      </c>
      <c r="AK14" s="21"/>
      <c r="AL14" s="21">
        <f t="shared" si="5"/>
        <v>4</v>
      </c>
      <c r="AM14" s="21">
        <f t="shared" si="6"/>
        <v>0</v>
      </c>
      <c r="AN14" s="21">
        <f t="shared" si="3"/>
        <v>0</v>
      </c>
      <c r="AP14" s="42" t="str">
        <f t="shared" si="7"/>
        <v/>
      </c>
      <c r="AQ14" s="42" t="str">
        <f t="shared" si="7"/>
        <v/>
      </c>
      <c r="AR14" s="42" t="str">
        <f t="shared" si="7"/>
        <v/>
      </c>
      <c r="AS14" s="42" t="str">
        <f t="shared" si="7"/>
        <v/>
      </c>
      <c r="AT14" s="42" t="str">
        <f t="shared" si="7"/>
        <v/>
      </c>
      <c r="AV14" s="44"/>
      <c r="AW14" s="44"/>
      <c r="AX14" s="44"/>
      <c r="AY14" s="44"/>
      <c r="AZ14" s="44"/>
    </row>
    <row r="15" spans="1:52" x14ac:dyDescent="0.4">
      <c r="B15" s="58" t="s">
        <v>59</v>
      </c>
      <c r="C15" s="19">
        <f t="shared" si="2"/>
        <v>30</v>
      </c>
      <c r="D15" s="21"/>
      <c r="E15" s="21"/>
      <c r="F15" s="27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f t="shared" si="5"/>
        <v>0</v>
      </c>
      <c r="AM15" s="21">
        <f t="shared" si="6"/>
        <v>0</v>
      </c>
      <c r="AN15" s="21">
        <f t="shared" si="3"/>
        <v>0</v>
      </c>
      <c r="AP15" s="42" t="str">
        <f t="shared" si="7"/>
        <v/>
      </c>
      <c r="AQ15" s="42" t="str">
        <f t="shared" si="7"/>
        <v/>
      </c>
      <c r="AR15" s="42" t="str">
        <f t="shared" si="7"/>
        <v/>
      </c>
      <c r="AS15" s="42" t="str">
        <f t="shared" si="7"/>
        <v/>
      </c>
      <c r="AT15" s="42" t="str">
        <f t="shared" si="7"/>
        <v/>
      </c>
      <c r="AV15" s="44"/>
      <c r="AW15" s="44"/>
      <c r="AX15" s="44"/>
      <c r="AY15" s="44"/>
      <c r="AZ15" s="44"/>
    </row>
    <row r="16" spans="1:52" x14ac:dyDescent="0.4">
      <c r="A16" s="51">
        <v>5</v>
      </c>
      <c r="B16" s="21" t="s">
        <v>60</v>
      </c>
      <c r="C16" s="19">
        <f t="shared" si="2"/>
        <v>21</v>
      </c>
      <c r="D16" s="21" t="s">
        <v>11</v>
      </c>
      <c r="E16" s="21" t="s">
        <v>11</v>
      </c>
      <c r="F16" s="27" t="s">
        <v>13</v>
      </c>
      <c r="G16" s="22" t="s">
        <v>11</v>
      </c>
      <c r="H16" s="21" t="s">
        <v>11</v>
      </c>
      <c r="I16" s="21" t="s">
        <v>13</v>
      </c>
      <c r="J16" s="21" t="s">
        <v>11</v>
      </c>
      <c r="K16" s="21" t="s">
        <v>11</v>
      </c>
      <c r="L16" s="21" t="s">
        <v>11</v>
      </c>
      <c r="M16" s="21" t="s">
        <v>13</v>
      </c>
      <c r="N16" s="21" t="s">
        <v>11</v>
      </c>
      <c r="O16" s="21" t="s">
        <v>11</v>
      </c>
      <c r="P16" s="21" t="s">
        <v>13</v>
      </c>
      <c r="Q16" s="21" t="s">
        <v>11</v>
      </c>
      <c r="R16" s="21" t="s">
        <v>13</v>
      </c>
      <c r="S16" s="21" t="s">
        <v>13</v>
      </c>
      <c r="T16" s="21" t="s">
        <v>11</v>
      </c>
      <c r="U16" s="21" t="s">
        <v>11</v>
      </c>
      <c r="V16" s="21" t="s">
        <v>13</v>
      </c>
      <c r="W16" s="21" t="s">
        <v>11</v>
      </c>
      <c r="X16" s="21" t="s">
        <v>11</v>
      </c>
      <c r="Y16" s="21" t="s">
        <v>13</v>
      </c>
      <c r="Z16" s="21" t="s">
        <v>11</v>
      </c>
      <c r="AA16" s="21" t="s">
        <v>11</v>
      </c>
      <c r="AB16" s="21" t="s">
        <v>11</v>
      </c>
      <c r="AC16" s="21" t="s">
        <v>13</v>
      </c>
      <c r="AD16" s="21" t="s">
        <v>11</v>
      </c>
      <c r="AE16" s="21" t="s">
        <v>11</v>
      </c>
      <c r="AF16" s="21" t="s">
        <v>13</v>
      </c>
      <c r="AG16" s="21" t="s">
        <v>11</v>
      </c>
      <c r="AH16" s="21" t="s">
        <v>11</v>
      </c>
      <c r="AI16" s="21" t="s">
        <v>11</v>
      </c>
      <c r="AJ16" s="21" t="s">
        <v>11</v>
      </c>
      <c r="AK16" s="21"/>
      <c r="AL16" s="21">
        <f t="shared" si="5"/>
        <v>9</v>
      </c>
      <c r="AM16" s="21">
        <f t="shared" si="6"/>
        <v>0</v>
      </c>
      <c r="AN16" s="21">
        <f t="shared" si="3"/>
        <v>0</v>
      </c>
      <c r="AP16" s="42">
        <f t="shared" si="7"/>
        <v>45389</v>
      </c>
      <c r="AQ16" s="42" t="str">
        <f t="shared" si="7"/>
        <v/>
      </c>
      <c r="AR16" s="42" t="str">
        <f t="shared" si="7"/>
        <v/>
      </c>
      <c r="AS16" s="42" t="str">
        <f t="shared" si="7"/>
        <v/>
      </c>
      <c r="AT16" s="42" t="str">
        <f t="shared" si="7"/>
        <v/>
      </c>
      <c r="AV16" s="44">
        <v>7</v>
      </c>
      <c r="AW16" s="44"/>
      <c r="AX16" s="44"/>
      <c r="AY16" s="44"/>
      <c r="AZ16" s="44"/>
    </row>
    <row r="17" spans="1:52" x14ac:dyDescent="0.4">
      <c r="B17" s="54"/>
      <c r="C17" s="19">
        <f t="shared" si="2"/>
        <v>30</v>
      </c>
      <c r="D17" s="21"/>
      <c r="E17" s="21"/>
      <c r="F17" s="27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f t="shared" si="5"/>
        <v>0</v>
      </c>
      <c r="AM17" s="21">
        <f t="shared" si="6"/>
        <v>0</v>
      </c>
      <c r="AN17" s="21">
        <f t="shared" si="3"/>
        <v>0</v>
      </c>
      <c r="AP17" s="42" t="str">
        <f t="shared" si="7"/>
        <v/>
      </c>
      <c r="AQ17" s="42" t="str">
        <f t="shared" si="7"/>
        <v/>
      </c>
      <c r="AR17" s="42" t="str">
        <f t="shared" si="7"/>
        <v/>
      </c>
      <c r="AS17" s="42" t="str">
        <f t="shared" si="7"/>
        <v/>
      </c>
      <c r="AT17" s="42" t="str">
        <f t="shared" si="7"/>
        <v/>
      </c>
      <c r="AV17" s="44"/>
      <c r="AW17" s="44"/>
      <c r="AX17" s="44"/>
      <c r="AY17" s="44"/>
      <c r="AZ17" s="44"/>
    </row>
    <row r="18" spans="1:52" x14ac:dyDescent="0.4">
      <c r="A18" s="51">
        <v>6</v>
      </c>
      <c r="B18" s="21" t="s">
        <v>61</v>
      </c>
      <c r="C18" s="19">
        <f t="shared" si="2"/>
        <v>30</v>
      </c>
      <c r="D18" s="21" t="s">
        <v>62</v>
      </c>
      <c r="E18" s="21"/>
      <c r="F18" s="27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f t="shared" si="5"/>
        <v>0</v>
      </c>
      <c r="AM18" s="21">
        <f t="shared" si="6"/>
        <v>0</v>
      </c>
      <c r="AN18" s="21">
        <f t="shared" si="3"/>
        <v>0</v>
      </c>
      <c r="AP18" s="42" t="str">
        <f t="shared" si="7"/>
        <v/>
      </c>
      <c r="AQ18" s="42" t="str">
        <f t="shared" si="7"/>
        <v/>
      </c>
      <c r="AR18" s="42" t="str">
        <f t="shared" si="7"/>
        <v/>
      </c>
      <c r="AS18" s="42" t="str">
        <f t="shared" si="7"/>
        <v/>
      </c>
      <c r="AT18" s="42" t="str">
        <f t="shared" si="7"/>
        <v/>
      </c>
      <c r="AV18" s="44"/>
      <c r="AW18" s="44"/>
      <c r="AX18" s="44"/>
      <c r="AY18" s="44"/>
      <c r="AZ18" s="44"/>
    </row>
    <row r="19" spans="1:52" x14ac:dyDescent="0.4">
      <c r="B19" s="54"/>
      <c r="C19" s="19">
        <f t="shared" si="2"/>
        <v>30</v>
      </c>
      <c r="D19" s="21"/>
      <c r="E19" s="21"/>
      <c r="F19" s="27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f t="shared" si="5"/>
        <v>0</v>
      </c>
      <c r="AM19" s="21">
        <f t="shared" si="6"/>
        <v>0</v>
      </c>
      <c r="AN19" s="21">
        <f t="shared" si="3"/>
        <v>0</v>
      </c>
      <c r="AP19" s="42" t="str">
        <f t="shared" si="7"/>
        <v/>
      </c>
      <c r="AQ19" s="42" t="str">
        <f t="shared" si="7"/>
        <v/>
      </c>
      <c r="AR19" s="42" t="str">
        <f t="shared" si="7"/>
        <v/>
      </c>
      <c r="AS19" s="42" t="str">
        <f t="shared" si="7"/>
        <v/>
      </c>
      <c r="AT19" s="42" t="str">
        <f t="shared" si="7"/>
        <v/>
      </c>
      <c r="AV19" s="44"/>
      <c r="AW19" s="44"/>
      <c r="AX19" s="44"/>
      <c r="AY19" s="44"/>
      <c r="AZ19" s="44"/>
    </row>
    <row r="20" spans="1:52" x14ac:dyDescent="0.4">
      <c r="A20" s="51">
        <v>7</v>
      </c>
      <c r="B20" s="21" t="s">
        <v>63</v>
      </c>
      <c r="C20" s="19">
        <f t="shared" si="2"/>
        <v>21</v>
      </c>
      <c r="D20" s="21" t="s">
        <v>13</v>
      </c>
      <c r="E20" s="21" t="s">
        <v>11</v>
      </c>
      <c r="F20" s="27" t="s">
        <v>11</v>
      </c>
      <c r="G20" s="22" t="s">
        <v>11</v>
      </c>
      <c r="H20" s="21" t="s">
        <v>13</v>
      </c>
      <c r="I20" s="21" t="s">
        <v>11</v>
      </c>
      <c r="J20" s="21" t="s">
        <v>11</v>
      </c>
      <c r="K20" s="21" t="s">
        <v>13</v>
      </c>
      <c r="L20" s="21" t="s">
        <v>11</v>
      </c>
      <c r="M20" s="21" t="s">
        <v>11</v>
      </c>
      <c r="N20" s="21" t="s">
        <v>11</v>
      </c>
      <c r="O20" s="21" t="s">
        <v>13</v>
      </c>
      <c r="P20" s="21" t="s">
        <v>11</v>
      </c>
      <c r="Q20" s="21" t="s">
        <v>11</v>
      </c>
      <c r="R20" s="21" t="s">
        <v>13</v>
      </c>
      <c r="S20" s="21" t="s">
        <v>11</v>
      </c>
      <c r="T20" s="21" t="s">
        <v>11</v>
      </c>
      <c r="U20" s="21" t="s">
        <v>11</v>
      </c>
      <c r="V20" s="21" t="s">
        <v>13</v>
      </c>
      <c r="W20" s="21" t="s">
        <v>13</v>
      </c>
      <c r="X20" s="21" t="s">
        <v>11</v>
      </c>
      <c r="Y20" s="21" t="s">
        <v>11</v>
      </c>
      <c r="Z20" s="21" t="s">
        <v>11</v>
      </c>
      <c r="AA20" s="21" t="s">
        <v>13</v>
      </c>
      <c r="AB20" s="21" t="s">
        <v>11</v>
      </c>
      <c r="AC20" s="21" t="s">
        <v>11</v>
      </c>
      <c r="AD20" s="21" t="s">
        <v>13</v>
      </c>
      <c r="AE20" s="21" t="s">
        <v>11</v>
      </c>
      <c r="AF20" s="21" t="s">
        <v>11</v>
      </c>
      <c r="AG20" s="21" t="s">
        <v>11</v>
      </c>
      <c r="AH20" s="21" t="s">
        <v>13</v>
      </c>
      <c r="AI20" s="21" t="s">
        <v>11</v>
      </c>
      <c r="AJ20" s="21" t="s">
        <v>11</v>
      </c>
      <c r="AK20" s="21"/>
      <c r="AL20" s="21">
        <f t="shared" si="5"/>
        <v>9</v>
      </c>
      <c r="AM20" s="21">
        <f t="shared" si="6"/>
        <v>0</v>
      </c>
      <c r="AN20" s="21">
        <f t="shared" si="3"/>
        <v>0</v>
      </c>
      <c r="AP20" s="42" t="str">
        <f t="shared" si="7"/>
        <v/>
      </c>
      <c r="AQ20" s="42" t="str">
        <f t="shared" si="7"/>
        <v/>
      </c>
      <c r="AR20" s="42" t="str">
        <f t="shared" si="7"/>
        <v/>
      </c>
      <c r="AS20" s="42" t="str">
        <f t="shared" si="7"/>
        <v/>
      </c>
      <c r="AT20" s="42" t="str">
        <f t="shared" si="7"/>
        <v/>
      </c>
      <c r="AV20" s="44"/>
      <c r="AW20" s="44"/>
      <c r="AX20" s="44"/>
      <c r="AY20" s="44"/>
      <c r="AZ20" s="44"/>
    </row>
    <row r="21" spans="1:52" x14ac:dyDescent="0.4">
      <c r="B21" s="54"/>
      <c r="C21" s="19">
        <f t="shared" si="2"/>
        <v>30</v>
      </c>
      <c r="D21" s="21"/>
      <c r="E21" s="21"/>
      <c r="F21" s="27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f t="shared" si="5"/>
        <v>0</v>
      </c>
      <c r="AM21" s="21">
        <f t="shared" si="6"/>
        <v>0</v>
      </c>
      <c r="AN21" s="21">
        <f t="shared" si="3"/>
        <v>0</v>
      </c>
      <c r="AP21" s="42" t="str">
        <f t="shared" si="7"/>
        <v/>
      </c>
      <c r="AQ21" s="42" t="str">
        <f t="shared" si="7"/>
        <v/>
      </c>
      <c r="AR21" s="42" t="str">
        <f t="shared" si="7"/>
        <v/>
      </c>
      <c r="AS21" s="42" t="str">
        <f t="shared" si="7"/>
        <v/>
      </c>
      <c r="AT21" s="42" t="str">
        <f t="shared" si="7"/>
        <v/>
      </c>
      <c r="AV21" s="44"/>
      <c r="AW21" s="44"/>
      <c r="AX21" s="44"/>
      <c r="AY21" s="44"/>
      <c r="AZ21" s="44"/>
    </row>
    <row r="22" spans="1:52" x14ac:dyDescent="0.4">
      <c r="A22" s="54"/>
      <c r="B22" s="21"/>
      <c r="C22" s="19">
        <f t="shared" si="2"/>
        <v>30</v>
      </c>
      <c r="D22" s="21"/>
      <c r="E22" s="21"/>
      <c r="F22" s="27"/>
      <c r="G22" s="22"/>
      <c r="H22" s="21"/>
      <c r="I22" s="21"/>
      <c r="J22" s="21"/>
      <c r="K22" s="21"/>
      <c r="L22" s="21"/>
      <c r="M22" s="21"/>
      <c r="N22" s="66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f t="shared" si="5"/>
        <v>0</v>
      </c>
      <c r="AM22" s="21">
        <f t="shared" si="6"/>
        <v>0</v>
      </c>
      <c r="AN22" s="21">
        <f t="shared" si="3"/>
        <v>0</v>
      </c>
      <c r="AP22" s="42" t="str">
        <f t="shared" si="7"/>
        <v/>
      </c>
      <c r="AQ22" s="42" t="str">
        <f t="shared" si="7"/>
        <v/>
      </c>
      <c r="AR22" s="42" t="str">
        <f t="shared" si="7"/>
        <v/>
      </c>
      <c r="AS22" s="42" t="str">
        <f t="shared" si="7"/>
        <v/>
      </c>
      <c r="AT22" s="42" t="str">
        <f t="shared" si="7"/>
        <v/>
      </c>
      <c r="AV22" s="44"/>
      <c r="AW22" s="44"/>
      <c r="AX22" s="44"/>
      <c r="AY22" s="44"/>
      <c r="AZ22" s="44"/>
    </row>
    <row r="23" spans="1:52" x14ac:dyDescent="0.4">
      <c r="B23" s="54"/>
      <c r="C23" s="19">
        <f t="shared" si="2"/>
        <v>30</v>
      </c>
      <c r="D23" s="21"/>
      <c r="E23" s="21"/>
      <c r="F23" s="27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f t="shared" si="5"/>
        <v>0</v>
      </c>
      <c r="AM23" s="21">
        <f t="shared" si="6"/>
        <v>0</v>
      </c>
      <c r="AN23" s="21">
        <f t="shared" si="3"/>
        <v>0</v>
      </c>
      <c r="AP23" s="42" t="str">
        <f t="shared" si="7"/>
        <v/>
      </c>
      <c r="AQ23" s="42" t="str">
        <f t="shared" si="7"/>
        <v/>
      </c>
      <c r="AR23" s="42" t="str">
        <f t="shared" si="7"/>
        <v/>
      </c>
      <c r="AS23" s="42" t="str">
        <f t="shared" si="7"/>
        <v/>
      </c>
      <c r="AT23" s="42" t="str">
        <f t="shared" si="7"/>
        <v/>
      </c>
      <c r="AV23" s="44"/>
      <c r="AW23" s="44"/>
      <c r="AX23" s="44"/>
      <c r="AY23" s="44"/>
      <c r="AZ23" s="44"/>
    </row>
    <row r="24" spans="1:52" x14ac:dyDescent="0.4">
      <c r="A24" s="51">
        <v>8</v>
      </c>
      <c r="B24" s="21" t="s">
        <v>64</v>
      </c>
      <c r="C24" s="19">
        <f t="shared" si="2"/>
        <v>30</v>
      </c>
      <c r="D24" s="21" t="s">
        <v>11</v>
      </c>
      <c r="E24" s="21" t="s">
        <v>13</v>
      </c>
      <c r="F24" s="27" t="s">
        <v>13</v>
      </c>
      <c r="G24" s="22" t="s">
        <v>11</v>
      </c>
      <c r="H24" s="21" t="s">
        <v>11</v>
      </c>
      <c r="I24" s="21" t="s">
        <v>11</v>
      </c>
      <c r="J24" s="21" t="s">
        <v>11</v>
      </c>
      <c r="K24" s="21"/>
      <c r="L24" s="21"/>
      <c r="M24" s="21"/>
      <c r="N24" s="21"/>
      <c r="O24" s="21" t="s">
        <v>11</v>
      </c>
      <c r="P24" s="21" t="s">
        <v>11</v>
      </c>
      <c r="Q24" s="21" t="s">
        <v>11</v>
      </c>
      <c r="R24" s="21" t="s">
        <v>11</v>
      </c>
      <c r="S24" s="21"/>
      <c r="T24" s="21"/>
      <c r="U24" s="21" t="s">
        <v>11</v>
      </c>
      <c r="V24" s="21" t="s">
        <v>11</v>
      </c>
      <c r="W24" s="21" t="s">
        <v>11</v>
      </c>
      <c r="X24" s="21" t="s">
        <v>11</v>
      </c>
      <c r="Y24" s="21" t="s">
        <v>11</v>
      </c>
      <c r="Z24" s="21"/>
      <c r="AA24" s="21"/>
      <c r="AB24" s="21" t="s">
        <v>11</v>
      </c>
      <c r="AC24" s="21" t="s">
        <v>11</v>
      </c>
      <c r="AD24" s="21" t="s">
        <v>11</v>
      </c>
      <c r="AE24" s="21" t="s">
        <v>11</v>
      </c>
      <c r="AF24" s="21" t="s">
        <v>11</v>
      </c>
      <c r="AG24" s="21"/>
      <c r="AH24" s="21"/>
      <c r="AI24" s="21"/>
      <c r="AJ24" s="21" t="s">
        <v>11</v>
      </c>
      <c r="AK24" s="21"/>
      <c r="AL24" s="21"/>
      <c r="AM24" s="21"/>
      <c r="AN24" s="21"/>
      <c r="AP24" s="42"/>
      <c r="AQ24" s="42"/>
      <c r="AR24" s="42"/>
      <c r="AS24" s="42"/>
      <c r="AT24" s="42"/>
      <c r="AV24" s="44"/>
      <c r="AW24" s="44"/>
      <c r="AX24" s="44"/>
      <c r="AY24" s="44"/>
      <c r="AZ24" s="44"/>
    </row>
    <row r="25" spans="1:52" x14ac:dyDescent="0.4">
      <c r="B25" s="54"/>
      <c r="C25" s="19">
        <f t="shared" si="2"/>
        <v>30</v>
      </c>
      <c r="D25" s="21"/>
      <c r="E25" s="21"/>
      <c r="F25" s="27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P25" s="42"/>
      <c r="AQ25" s="42"/>
      <c r="AR25" s="42"/>
      <c r="AS25" s="42"/>
      <c r="AT25" s="42"/>
      <c r="AV25" s="44"/>
      <c r="AW25" s="44"/>
      <c r="AX25" s="44"/>
      <c r="AY25" s="44"/>
      <c r="AZ25" s="44"/>
    </row>
    <row r="26" spans="1:52" x14ac:dyDescent="0.4">
      <c r="A26" s="51">
        <v>9</v>
      </c>
      <c r="B26" s="21"/>
      <c r="C26" s="19">
        <f t="shared" ref="C26:C42" si="8">TEXT($J$3,"d")-COUNTIF(G26:AK26,"公")</f>
        <v>30</v>
      </c>
      <c r="D26" s="21"/>
      <c r="E26" s="21"/>
      <c r="F26" s="27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P26" s="42"/>
      <c r="AQ26" s="42"/>
      <c r="AR26" s="42"/>
      <c r="AS26" s="42"/>
      <c r="AT26" s="42"/>
      <c r="AV26" s="44"/>
      <c r="AW26" s="44"/>
      <c r="AX26" s="44"/>
      <c r="AY26" s="44"/>
      <c r="AZ26" s="44"/>
    </row>
    <row r="27" spans="1:52" x14ac:dyDescent="0.4">
      <c r="B27" s="54"/>
      <c r="C27" s="19">
        <f t="shared" si="8"/>
        <v>30</v>
      </c>
      <c r="D27" s="21"/>
      <c r="E27" s="21"/>
      <c r="F27" s="27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P27" s="42"/>
      <c r="AQ27" s="42"/>
      <c r="AR27" s="42"/>
      <c r="AS27" s="42"/>
      <c r="AT27" s="42"/>
      <c r="AV27" s="44"/>
      <c r="AW27" s="44"/>
      <c r="AX27" s="44"/>
      <c r="AY27" s="44"/>
      <c r="AZ27" s="44"/>
    </row>
    <row r="28" spans="1:52" x14ac:dyDescent="0.4">
      <c r="A28" s="51">
        <v>10</v>
      </c>
      <c r="B28" s="21"/>
      <c r="C28" s="19">
        <f t="shared" si="8"/>
        <v>30</v>
      </c>
      <c r="D28" s="21"/>
      <c r="E28" s="21"/>
      <c r="F28" s="27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P28" s="42"/>
      <c r="AQ28" s="42"/>
      <c r="AR28" s="42"/>
      <c r="AS28" s="42"/>
      <c r="AT28" s="42"/>
      <c r="AV28" s="44"/>
      <c r="AW28" s="44"/>
      <c r="AX28" s="44"/>
      <c r="AY28" s="44"/>
      <c r="AZ28" s="44"/>
    </row>
    <row r="29" spans="1:52" x14ac:dyDescent="0.4">
      <c r="B29" s="54"/>
      <c r="C29" s="19">
        <f t="shared" si="8"/>
        <v>30</v>
      </c>
      <c r="D29" s="21"/>
      <c r="E29" s="21"/>
      <c r="F29" s="27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P29" s="42"/>
      <c r="AQ29" s="42"/>
      <c r="AR29" s="42"/>
      <c r="AS29" s="42"/>
      <c r="AT29" s="42"/>
      <c r="AV29" s="44"/>
      <c r="AW29" s="44"/>
      <c r="AX29" s="44"/>
      <c r="AY29" s="44"/>
      <c r="AZ29" s="44"/>
    </row>
    <row r="30" spans="1:52" x14ac:dyDescent="0.4">
      <c r="A30" s="51">
        <v>11</v>
      </c>
      <c r="B30" s="21"/>
      <c r="C30" s="19">
        <f t="shared" si="8"/>
        <v>30</v>
      </c>
      <c r="D30" s="21"/>
      <c r="E30" s="21"/>
      <c r="F30" s="27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P30" s="42"/>
      <c r="AQ30" s="42"/>
      <c r="AR30" s="42"/>
      <c r="AS30" s="42"/>
      <c r="AT30" s="42"/>
      <c r="AV30" s="44"/>
      <c r="AW30" s="44"/>
      <c r="AX30" s="44"/>
      <c r="AY30" s="44"/>
      <c r="AZ30" s="44"/>
    </row>
    <row r="31" spans="1:52" x14ac:dyDescent="0.4">
      <c r="B31" s="54"/>
      <c r="C31" s="19">
        <f t="shared" si="8"/>
        <v>30</v>
      </c>
      <c r="D31" s="21"/>
      <c r="E31" s="21"/>
      <c r="F31" s="27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P31" s="42"/>
      <c r="AQ31" s="42"/>
      <c r="AR31" s="42"/>
      <c r="AS31" s="42"/>
      <c r="AT31" s="42"/>
      <c r="AV31" s="44"/>
      <c r="AW31" s="44"/>
      <c r="AX31" s="44"/>
      <c r="AY31" s="44"/>
      <c r="AZ31" s="44"/>
    </row>
    <row r="32" spans="1:52" x14ac:dyDescent="0.4">
      <c r="A32" s="51">
        <v>12</v>
      </c>
      <c r="B32" s="21"/>
      <c r="C32" s="19">
        <f t="shared" si="8"/>
        <v>30</v>
      </c>
      <c r="D32" s="21"/>
      <c r="E32" s="21"/>
      <c r="F32" s="27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P32" s="42"/>
      <c r="AQ32" s="42"/>
      <c r="AR32" s="42"/>
      <c r="AS32" s="42"/>
      <c r="AT32" s="42"/>
      <c r="AV32" s="44"/>
      <c r="AW32" s="44"/>
      <c r="AX32" s="44"/>
      <c r="AY32" s="44"/>
      <c r="AZ32" s="44"/>
    </row>
    <row r="33" spans="1:52" x14ac:dyDescent="0.4">
      <c r="B33" s="21"/>
      <c r="C33" s="19">
        <f t="shared" si="8"/>
        <v>30</v>
      </c>
      <c r="D33" s="21"/>
      <c r="E33" s="21"/>
      <c r="F33" s="27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P33" s="42"/>
      <c r="AQ33" s="42"/>
      <c r="AR33" s="42"/>
      <c r="AS33" s="42"/>
      <c r="AT33" s="42"/>
      <c r="AV33" s="44"/>
      <c r="AW33" s="44"/>
      <c r="AX33" s="44"/>
      <c r="AY33" s="44"/>
      <c r="AZ33" s="44"/>
    </row>
    <row r="34" spans="1:52" x14ac:dyDescent="0.4">
      <c r="A34" s="51">
        <v>13</v>
      </c>
      <c r="B34" s="21"/>
      <c r="C34" s="19">
        <f t="shared" si="8"/>
        <v>30</v>
      </c>
      <c r="D34" s="21"/>
      <c r="E34" s="21"/>
      <c r="F34" s="27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P34" s="42"/>
      <c r="AQ34" s="42"/>
      <c r="AR34" s="42"/>
      <c r="AS34" s="42"/>
      <c r="AT34" s="42"/>
      <c r="AV34" s="44"/>
      <c r="AW34" s="44"/>
      <c r="AX34" s="44"/>
      <c r="AY34" s="44"/>
      <c r="AZ34" s="44"/>
    </row>
    <row r="35" spans="1:52" x14ac:dyDescent="0.4">
      <c r="A35" s="51"/>
      <c r="B35" s="21"/>
      <c r="C35" s="19">
        <f t="shared" si="8"/>
        <v>30</v>
      </c>
      <c r="D35" s="21"/>
      <c r="E35" s="21"/>
      <c r="F35" s="27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P35" s="42"/>
      <c r="AQ35" s="42"/>
      <c r="AR35" s="42"/>
      <c r="AS35" s="42"/>
      <c r="AT35" s="42"/>
      <c r="AV35" s="44"/>
      <c r="AW35" s="44"/>
      <c r="AX35" s="44"/>
      <c r="AY35" s="44"/>
      <c r="AZ35" s="44"/>
    </row>
    <row r="36" spans="1:52" x14ac:dyDescent="0.4">
      <c r="A36" s="51">
        <v>14</v>
      </c>
      <c r="B36" s="54"/>
      <c r="C36" s="19">
        <f t="shared" si="8"/>
        <v>30</v>
      </c>
      <c r="D36" s="21"/>
      <c r="E36" s="21"/>
      <c r="F36" s="27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P36" s="42"/>
      <c r="AQ36" s="42"/>
      <c r="AR36" s="42"/>
      <c r="AS36" s="42"/>
      <c r="AT36" s="42"/>
      <c r="AV36" s="44"/>
      <c r="AW36" s="44"/>
      <c r="AX36" s="44"/>
      <c r="AY36" s="44"/>
      <c r="AZ36" s="44"/>
    </row>
    <row r="37" spans="1:52" x14ac:dyDescent="0.4">
      <c r="A37" s="21"/>
      <c r="C37" s="19">
        <f t="shared" si="8"/>
        <v>30</v>
      </c>
      <c r="D37" s="21"/>
      <c r="E37" s="21"/>
      <c r="F37" s="27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P37" s="42"/>
      <c r="AQ37" s="42"/>
      <c r="AR37" s="42"/>
      <c r="AS37" s="42"/>
      <c r="AT37" s="42"/>
      <c r="AV37" s="44"/>
      <c r="AW37" s="44"/>
      <c r="AX37" s="44"/>
      <c r="AY37" s="44"/>
      <c r="AZ37" s="44"/>
    </row>
    <row r="38" spans="1:52" x14ac:dyDescent="0.4">
      <c r="A38" s="21"/>
      <c r="B38" s="21"/>
      <c r="C38" s="19">
        <f t="shared" si="8"/>
        <v>30</v>
      </c>
      <c r="D38" s="21"/>
      <c r="E38" s="21"/>
      <c r="F38" s="27"/>
      <c r="G38" s="2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P38" s="42"/>
      <c r="AQ38" s="42"/>
      <c r="AR38" s="42"/>
      <c r="AS38" s="42"/>
      <c r="AT38" s="42"/>
      <c r="AV38" s="44"/>
      <c r="AW38" s="44"/>
      <c r="AX38" s="44"/>
      <c r="AY38" s="44"/>
      <c r="AZ38" s="44"/>
    </row>
    <row r="39" spans="1:52" x14ac:dyDescent="0.4">
      <c r="A39" s="21"/>
      <c r="B39" s="21"/>
      <c r="C39" s="19">
        <f t="shared" si="8"/>
        <v>30</v>
      </c>
      <c r="D39" s="21"/>
      <c r="E39" s="21"/>
      <c r="F39" s="27"/>
      <c r="G39" s="2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P39" s="42"/>
      <c r="AQ39" s="42"/>
      <c r="AR39" s="42"/>
      <c r="AS39" s="42"/>
      <c r="AT39" s="42"/>
      <c r="AV39" s="44"/>
      <c r="AW39" s="44"/>
      <c r="AX39" s="44"/>
      <c r="AY39" s="44"/>
      <c r="AZ39" s="44"/>
    </row>
    <row r="40" spans="1:52" x14ac:dyDescent="0.4">
      <c r="A40" s="21"/>
      <c r="B40" s="21"/>
      <c r="C40" s="19">
        <f t="shared" si="8"/>
        <v>30</v>
      </c>
      <c r="D40" s="21"/>
      <c r="E40" s="21"/>
      <c r="F40" s="27"/>
      <c r="G40" s="22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P40" s="42"/>
      <c r="AQ40" s="42"/>
      <c r="AR40" s="42"/>
      <c r="AS40" s="42"/>
      <c r="AT40" s="42"/>
      <c r="AV40" s="44"/>
      <c r="AW40" s="44"/>
      <c r="AX40" s="44"/>
      <c r="AY40" s="44"/>
      <c r="AZ40" s="44"/>
    </row>
    <row r="41" spans="1:52" x14ac:dyDescent="0.4">
      <c r="A41" s="21"/>
      <c r="B41" s="21"/>
      <c r="C41" s="19">
        <f t="shared" si="8"/>
        <v>30</v>
      </c>
      <c r="D41" s="21"/>
      <c r="E41" s="21"/>
      <c r="F41" s="27"/>
      <c r="G41" s="22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P41" s="42"/>
      <c r="AQ41" s="42"/>
      <c r="AR41" s="42"/>
      <c r="AS41" s="42"/>
      <c r="AT41" s="42"/>
      <c r="AV41" s="44"/>
      <c r="AW41" s="44"/>
      <c r="AX41" s="44"/>
      <c r="AY41" s="44"/>
      <c r="AZ41" s="44"/>
    </row>
    <row r="42" spans="1:52" x14ac:dyDescent="0.4">
      <c r="A42" s="14"/>
      <c r="B42" s="14"/>
      <c r="C42" s="23">
        <f t="shared" si="8"/>
        <v>30</v>
      </c>
      <c r="D42" s="59"/>
      <c r="E42" s="14"/>
      <c r="F42" s="60"/>
      <c r="G42" s="61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21"/>
      <c r="AM42" s="21"/>
      <c r="AN42" s="21"/>
      <c r="AP42" s="42"/>
      <c r="AQ42" s="42"/>
      <c r="AR42" s="42"/>
      <c r="AS42" s="42"/>
      <c r="AT42" s="42"/>
      <c r="AV42" s="44"/>
      <c r="AW42" s="44"/>
      <c r="AX42" s="44"/>
      <c r="AY42" s="44"/>
      <c r="AZ42" s="44"/>
    </row>
    <row r="43" spans="1:52" x14ac:dyDescent="0.4">
      <c r="A43" s="25"/>
      <c r="B43" s="18" t="s">
        <v>4</v>
      </c>
      <c r="C43" s="26" t="s">
        <v>11</v>
      </c>
      <c r="D43" s="62"/>
      <c r="E43" s="63"/>
      <c r="F43" s="64"/>
      <c r="G43" s="20">
        <f t="shared" ref="G43:AK43" si="9">IF(COUNTA(G$10:G$42)=0,"",COUNTIF(G$10:G$42,$C43))</f>
        <v>5</v>
      </c>
      <c r="H43" s="18">
        <f t="shared" si="9"/>
        <v>4</v>
      </c>
      <c r="I43" s="18">
        <f t="shared" si="9"/>
        <v>3</v>
      </c>
      <c r="J43" s="18">
        <f t="shared" si="9"/>
        <v>5</v>
      </c>
      <c r="K43" s="18">
        <f t="shared" si="9"/>
        <v>3</v>
      </c>
      <c r="L43" s="18">
        <f t="shared" si="9"/>
        <v>3</v>
      </c>
      <c r="M43" s="18">
        <f t="shared" si="9"/>
        <v>3</v>
      </c>
      <c r="N43" s="18">
        <f t="shared" si="9"/>
        <v>4</v>
      </c>
      <c r="O43" s="18">
        <f t="shared" si="9"/>
        <v>4</v>
      </c>
      <c r="P43" s="18">
        <f t="shared" si="9"/>
        <v>3</v>
      </c>
      <c r="Q43" s="18">
        <f t="shared" si="9"/>
        <v>6</v>
      </c>
      <c r="R43" s="18">
        <f t="shared" si="9"/>
        <v>3</v>
      </c>
      <c r="S43" s="18">
        <f t="shared" si="9"/>
        <v>3</v>
      </c>
      <c r="T43" s="18">
        <f t="shared" si="9"/>
        <v>3</v>
      </c>
      <c r="U43" s="18">
        <f t="shared" si="9"/>
        <v>5</v>
      </c>
      <c r="V43" s="18">
        <f t="shared" si="9"/>
        <v>4</v>
      </c>
      <c r="W43" s="18">
        <f t="shared" si="9"/>
        <v>3</v>
      </c>
      <c r="X43" s="18">
        <f t="shared" si="9"/>
        <v>6</v>
      </c>
      <c r="Y43" s="18">
        <f t="shared" si="9"/>
        <v>3</v>
      </c>
      <c r="Z43" s="18">
        <f t="shared" si="9"/>
        <v>3</v>
      </c>
      <c r="AA43" s="18">
        <f t="shared" si="9"/>
        <v>3</v>
      </c>
      <c r="AB43" s="18">
        <f t="shared" si="9"/>
        <v>4</v>
      </c>
      <c r="AC43" s="18">
        <f t="shared" si="9"/>
        <v>5</v>
      </c>
      <c r="AD43" s="18">
        <f t="shared" si="9"/>
        <v>4</v>
      </c>
      <c r="AE43" s="18">
        <f t="shared" si="9"/>
        <v>5</v>
      </c>
      <c r="AF43" s="18">
        <f t="shared" si="9"/>
        <v>3</v>
      </c>
      <c r="AG43" s="18">
        <f t="shared" si="9"/>
        <v>3</v>
      </c>
      <c r="AH43" s="18">
        <f t="shared" si="9"/>
        <v>3</v>
      </c>
      <c r="AI43" s="18">
        <f t="shared" si="9"/>
        <v>2</v>
      </c>
      <c r="AJ43" s="18">
        <f t="shared" si="9"/>
        <v>6</v>
      </c>
      <c r="AK43" s="18" t="str">
        <f t="shared" si="9"/>
        <v/>
      </c>
      <c r="AL43" s="21"/>
      <c r="AM43" s="21"/>
      <c r="AN43" s="21"/>
    </row>
    <row r="44" spans="1:52" x14ac:dyDescent="0.4">
      <c r="A44" s="25"/>
      <c r="B44" s="21" t="s">
        <v>31</v>
      </c>
      <c r="C44" s="27" t="s">
        <v>12</v>
      </c>
      <c r="D44" s="65"/>
      <c r="E44" s="66"/>
      <c r="F44" s="67"/>
      <c r="G44" s="22">
        <f>COUNTIF(G$10:G$42,"ー")</f>
        <v>0</v>
      </c>
      <c r="H44" s="21">
        <f t="shared" ref="H44:AK44" si="10">COUNTIF(H$10:H$42,"ー")</f>
        <v>0</v>
      </c>
      <c r="I44" s="21">
        <f t="shared" si="10"/>
        <v>0</v>
      </c>
      <c r="J44" s="21">
        <f t="shared" si="10"/>
        <v>0</v>
      </c>
      <c r="K44" s="21">
        <f t="shared" si="10"/>
        <v>0</v>
      </c>
      <c r="L44" s="21">
        <f t="shared" si="10"/>
        <v>0</v>
      </c>
      <c r="M44" s="21">
        <f t="shared" si="10"/>
        <v>0</v>
      </c>
      <c r="N44" s="21">
        <f t="shared" si="10"/>
        <v>0</v>
      </c>
      <c r="O44" s="21">
        <f t="shared" si="10"/>
        <v>0</v>
      </c>
      <c r="P44" s="21">
        <f t="shared" si="10"/>
        <v>0</v>
      </c>
      <c r="Q44" s="21">
        <f t="shared" si="10"/>
        <v>0</v>
      </c>
      <c r="R44" s="21">
        <f t="shared" si="10"/>
        <v>0</v>
      </c>
      <c r="S44" s="21">
        <f t="shared" si="10"/>
        <v>0</v>
      </c>
      <c r="T44" s="21">
        <f t="shared" si="10"/>
        <v>0</v>
      </c>
      <c r="U44" s="21">
        <f t="shared" si="10"/>
        <v>0</v>
      </c>
      <c r="V44" s="21">
        <f t="shared" si="10"/>
        <v>0</v>
      </c>
      <c r="W44" s="21">
        <f t="shared" si="10"/>
        <v>0</v>
      </c>
      <c r="X44" s="21">
        <f t="shared" si="10"/>
        <v>0</v>
      </c>
      <c r="Y44" s="21">
        <f t="shared" si="10"/>
        <v>0</v>
      </c>
      <c r="Z44" s="21">
        <f t="shared" si="10"/>
        <v>0</v>
      </c>
      <c r="AA44" s="21">
        <f t="shared" si="10"/>
        <v>0</v>
      </c>
      <c r="AB44" s="21">
        <f t="shared" si="10"/>
        <v>0</v>
      </c>
      <c r="AC44" s="21">
        <f t="shared" si="10"/>
        <v>0</v>
      </c>
      <c r="AD44" s="21">
        <f t="shared" si="10"/>
        <v>0</v>
      </c>
      <c r="AE44" s="21">
        <f t="shared" si="10"/>
        <v>0</v>
      </c>
      <c r="AF44" s="21">
        <f t="shared" si="10"/>
        <v>0</v>
      </c>
      <c r="AG44" s="21">
        <f t="shared" si="10"/>
        <v>0</v>
      </c>
      <c r="AH44" s="21">
        <f t="shared" si="10"/>
        <v>0</v>
      </c>
      <c r="AI44" s="21">
        <f t="shared" si="10"/>
        <v>0</v>
      </c>
      <c r="AJ44" s="21">
        <f t="shared" si="10"/>
        <v>0</v>
      </c>
      <c r="AK44" s="21">
        <f t="shared" si="10"/>
        <v>0</v>
      </c>
      <c r="AL44" s="21"/>
      <c r="AM44" s="21"/>
      <c r="AN44" s="21"/>
    </row>
    <row r="45" spans="1:52" x14ac:dyDescent="0.4">
      <c r="A45" s="25"/>
      <c r="B45" s="21" t="s">
        <v>9</v>
      </c>
      <c r="C45" s="27" t="s">
        <v>15</v>
      </c>
      <c r="D45" s="65"/>
      <c r="E45" s="66"/>
      <c r="F45" s="67"/>
      <c r="G45" s="22">
        <f t="shared" ref="G45:V46" si="11">IF(COUNTA(G$10:G$42)=0,"",COUNTIF(G$10:G$42,$C45))</f>
        <v>0</v>
      </c>
      <c r="H45" s="21">
        <f t="shared" si="11"/>
        <v>0</v>
      </c>
      <c r="I45" s="21">
        <f t="shared" si="11"/>
        <v>0</v>
      </c>
      <c r="J45" s="21">
        <f t="shared" si="11"/>
        <v>0</v>
      </c>
      <c r="K45" s="21">
        <f t="shared" si="11"/>
        <v>0</v>
      </c>
      <c r="L45" s="21">
        <f t="shared" si="11"/>
        <v>0</v>
      </c>
      <c r="M45" s="21">
        <f t="shared" si="11"/>
        <v>0</v>
      </c>
      <c r="N45" s="21">
        <f t="shared" si="11"/>
        <v>0</v>
      </c>
      <c r="O45" s="21">
        <f t="shared" si="11"/>
        <v>0</v>
      </c>
      <c r="P45" s="21">
        <f t="shared" si="11"/>
        <v>0</v>
      </c>
      <c r="Q45" s="21">
        <f t="shared" si="11"/>
        <v>0</v>
      </c>
      <c r="R45" s="21">
        <f t="shared" si="11"/>
        <v>0</v>
      </c>
      <c r="S45" s="21">
        <f t="shared" si="11"/>
        <v>0</v>
      </c>
      <c r="T45" s="21">
        <f t="shared" si="11"/>
        <v>0</v>
      </c>
      <c r="U45" s="21">
        <f t="shared" si="11"/>
        <v>0</v>
      </c>
      <c r="V45" s="21">
        <f t="shared" si="11"/>
        <v>0</v>
      </c>
      <c r="W45" s="21">
        <f t="shared" ref="W45:AK46" si="12">IF(COUNTA(W$10:W$42)=0,"",COUNTIF(W$10:W$42,$C45))</f>
        <v>0</v>
      </c>
      <c r="X45" s="21">
        <f t="shared" si="12"/>
        <v>0</v>
      </c>
      <c r="Y45" s="21">
        <f t="shared" si="12"/>
        <v>0</v>
      </c>
      <c r="Z45" s="21">
        <f t="shared" si="12"/>
        <v>0</v>
      </c>
      <c r="AA45" s="21">
        <f t="shared" si="12"/>
        <v>0</v>
      </c>
      <c r="AB45" s="21">
        <f t="shared" si="12"/>
        <v>0</v>
      </c>
      <c r="AC45" s="21">
        <f t="shared" si="12"/>
        <v>0</v>
      </c>
      <c r="AD45" s="21">
        <f t="shared" si="12"/>
        <v>0</v>
      </c>
      <c r="AE45" s="21">
        <f t="shared" si="12"/>
        <v>0</v>
      </c>
      <c r="AF45" s="21">
        <f t="shared" si="12"/>
        <v>0</v>
      </c>
      <c r="AG45" s="21">
        <f t="shared" si="12"/>
        <v>0</v>
      </c>
      <c r="AH45" s="21">
        <f t="shared" si="12"/>
        <v>0</v>
      </c>
      <c r="AI45" s="21">
        <f t="shared" si="12"/>
        <v>0</v>
      </c>
      <c r="AJ45" s="21">
        <f t="shared" si="12"/>
        <v>0</v>
      </c>
      <c r="AK45" s="21" t="str">
        <f t="shared" si="12"/>
        <v/>
      </c>
      <c r="AL45" s="21"/>
      <c r="AM45" s="21"/>
      <c r="AN45" s="21"/>
    </row>
    <row r="46" spans="1:52" x14ac:dyDescent="0.4">
      <c r="A46" s="25"/>
      <c r="B46" s="21" t="s">
        <v>9</v>
      </c>
      <c r="C46" s="27" t="s">
        <v>16</v>
      </c>
      <c r="D46" s="65"/>
      <c r="E46" s="66"/>
      <c r="F46" s="67"/>
      <c r="G46" s="22">
        <f t="shared" si="11"/>
        <v>1</v>
      </c>
      <c r="H46" s="21">
        <f t="shared" si="11"/>
        <v>0</v>
      </c>
      <c r="I46" s="21">
        <f t="shared" si="11"/>
        <v>1</v>
      </c>
      <c r="J46" s="21">
        <f t="shared" si="11"/>
        <v>0</v>
      </c>
      <c r="K46" s="21">
        <f t="shared" si="11"/>
        <v>1</v>
      </c>
      <c r="L46" s="21">
        <f t="shared" si="11"/>
        <v>0</v>
      </c>
      <c r="M46" s="21">
        <f t="shared" si="11"/>
        <v>0</v>
      </c>
      <c r="N46" s="21">
        <f t="shared" si="11"/>
        <v>1</v>
      </c>
      <c r="O46" s="21">
        <f t="shared" si="11"/>
        <v>0</v>
      </c>
      <c r="P46" s="21">
        <f t="shared" si="11"/>
        <v>1</v>
      </c>
      <c r="Q46" s="21">
        <f t="shared" si="11"/>
        <v>0</v>
      </c>
      <c r="R46" s="21">
        <f t="shared" si="11"/>
        <v>1</v>
      </c>
      <c r="S46" s="21">
        <f t="shared" si="11"/>
        <v>0</v>
      </c>
      <c r="T46" s="21">
        <f t="shared" si="11"/>
        <v>0</v>
      </c>
      <c r="U46" s="21">
        <f t="shared" si="11"/>
        <v>1</v>
      </c>
      <c r="V46" s="21">
        <f t="shared" si="11"/>
        <v>0</v>
      </c>
      <c r="W46" s="21">
        <f t="shared" si="12"/>
        <v>1</v>
      </c>
      <c r="X46" s="21">
        <f t="shared" si="12"/>
        <v>0</v>
      </c>
      <c r="Y46" s="21">
        <f t="shared" si="12"/>
        <v>1</v>
      </c>
      <c r="Z46" s="21">
        <f t="shared" si="12"/>
        <v>0</v>
      </c>
      <c r="AA46" s="21">
        <f t="shared" si="12"/>
        <v>0</v>
      </c>
      <c r="AB46" s="21">
        <f t="shared" si="12"/>
        <v>1</v>
      </c>
      <c r="AC46" s="21">
        <f t="shared" si="12"/>
        <v>0</v>
      </c>
      <c r="AD46" s="21">
        <f t="shared" si="12"/>
        <v>1</v>
      </c>
      <c r="AE46" s="21">
        <f t="shared" si="12"/>
        <v>0</v>
      </c>
      <c r="AF46" s="21">
        <f t="shared" si="12"/>
        <v>1</v>
      </c>
      <c r="AG46" s="21">
        <f t="shared" si="12"/>
        <v>0</v>
      </c>
      <c r="AH46" s="21">
        <f t="shared" si="12"/>
        <v>0</v>
      </c>
      <c r="AI46" s="21">
        <f t="shared" si="12"/>
        <v>1</v>
      </c>
      <c r="AJ46" s="21">
        <f t="shared" si="12"/>
        <v>0</v>
      </c>
      <c r="AK46" s="21" t="str">
        <f t="shared" si="12"/>
        <v/>
      </c>
      <c r="AL46" s="21"/>
      <c r="AM46" s="21"/>
      <c r="AN46" s="21"/>
    </row>
    <row r="47" spans="1:52" x14ac:dyDescent="0.4">
      <c r="A47" s="25"/>
      <c r="B47" s="28"/>
      <c r="C47" s="29"/>
      <c r="D47" s="65"/>
      <c r="E47" s="66"/>
      <c r="F47" s="67"/>
      <c r="G47" s="22" t="str">
        <f t="shared" ref="G47:AK47" si="13">IF(G44="","",IF(COUNTIF(G44:G44,0)=0,"〇","×"))</f>
        <v>×</v>
      </c>
      <c r="H47" s="21" t="str">
        <f t="shared" si="13"/>
        <v>×</v>
      </c>
      <c r="I47" s="21" t="str">
        <f t="shared" si="13"/>
        <v>×</v>
      </c>
      <c r="J47" s="21" t="str">
        <f t="shared" si="13"/>
        <v>×</v>
      </c>
      <c r="K47" s="21" t="str">
        <f t="shared" si="13"/>
        <v>×</v>
      </c>
      <c r="L47" s="21" t="str">
        <f t="shared" si="13"/>
        <v>×</v>
      </c>
      <c r="M47" s="21" t="str">
        <f t="shared" si="13"/>
        <v>×</v>
      </c>
      <c r="N47" s="21" t="str">
        <f t="shared" si="13"/>
        <v>×</v>
      </c>
      <c r="O47" s="21" t="str">
        <f t="shared" si="13"/>
        <v>×</v>
      </c>
      <c r="P47" s="21" t="str">
        <f t="shared" si="13"/>
        <v>×</v>
      </c>
      <c r="Q47" s="21" t="str">
        <f t="shared" si="13"/>
        <v>×</v>
      </c>
      <c r="R47" s="21" t="str">
        <f t="shared" si="13"/>
        <v>×</v>
      </c>
      <c r="S47" s="21" t="str">
        <f t="shared" si="13"/>
        <v>×</v>
      </c>
      <c r="T47" s="21" t="str">
        <f t="shared" si="13"/>
        <v>×</v>
      </c>
      <c r="U47" s="21" t="str">
        <f t="shared" si="13"/>
        <v>×</v>
      </c>
      <c r="V47" s="21" t="str">
        <f t="shared" si="13"/>
        <v>×</v>
      </c>
      <c r="W47" s="21" t="str">
        <f t="shared" si="13"/>
        <v>×</v>
      </c>
      <c r="X47" s="21" t="str">
        <f t="shared" si="13"/>
        <v>×</v>
      </c>
      <c r="Y47" s="21" t="str">
        <f t="shared" si="13"/>
        <v>×</v>
      </c>
      <c r="Z47" s="21" t="str">
        <f t="shared" si="13"/>
        <v>×</v>
      </c>
      <c r="AA47" s="21" t="str">
        <f t="shared" si="13"/>
        <v>×</v>
      </c>
      <c r="AB47" s="21" t="str">
        <f t="shared" si="13"/>
        <v>×</v>
      </c>
      <c r="AC47" s="21" t="str">
        <f t="shared" si="13"/>
        <v>×</v>
      </c>
      <c r="AD47" s="21" t="str">
        <f t="shared" si="13"/>
        <v>×</v>
      </c>
      <c r="AE47" s="21" t="str">
        <f t="shared" si="13"/>
        <v>×</v>
      </c>
      <c r="AF47" s="21" t="str">
        <f t="shared" si="13"/>
        <v>×</v>
      </c>
      <c r="AG47" s="21" t="str">
        <f t="shared" si="13"/>
        <v>×</v>
      </c>
      <c r="AH47" s="21" t="str">
        <f t="shared" si="13"/>
        <v>×</v>
      </c>
      <c r="AI47" s="21" t="str">
        <f t="shared" si="13"/>
        <v>×</v>
      </c>
      <c r="AJ47" s="21" t="str">
        <f t="shared" si="13"/>
        <v>×</v>
      </c>
      <c r="AK47" s="21" t="str">
        <f t="shared" si="13"/>
        <v>×</v>
      </c>
      <c r="AL47" s="21"/>
      <c r="AM47" s="21"/>
      <c r="AN47" s="21"/>
    </row>
    <row r="48" spans="1:52" x14ac:dyDescent="0.4">
      <c r="A48" s="30" t="s">
        <v>49</v>
      </c>
      <c r="B48" s="4"/>
      <c r="C48" s="11"/>
      <c r="D48" s="68"/>
      <c r="E48" s="69"/>
      <c r="F48" s="67"/>
      <c r="G48" s="22" t="str">
        <f>IF(G43="","",IF(COUNTIF(G43,0)=0,"〇","×"))</f>
        <v>〇</v>
      </c>
      <c r="H48" s="21" t="str">
        <f t="shared" ref="H48:AK48" si="14">IF(H43="","",IF(COUNTIF(H43,0)=0,"〇","×"))</f>
        <v>〇</v>
      </c>
      <c r="I48" s="21" t="str">
        <f t="shared" si="14"/>
        <v>〇</v>
      </c>
      <c r="J48" s="21" t="str">
        <f t="shared" si="14"/>
        <v>〇</v>
      </c>
      <c r="K48" s="21" t="str">
        <f t="shared" si="14"/>
        <v>〇</v>
      </c>
      <c r="L48" s="21" t="str">
        <f t="shared" si="14"/>
        <v>〇</v>
      </c>
      <c r="M48" s="21" t="str">
        <f t="shared" si="14"/>
        <v>〇</v>
      </c>
      <c r="N48" s="21" t="str">
        <f t="shared" si="14"/>
        <v>〇</v>
      </c>
      <c r="O48" s="21" t="str">
        <f t="shared" si="14"/>
        <v>〇</v>
      </c>
      <c r="P48" s="21" t="str">
        <f t="shared" si="14"/>
        <v>〇</v>
      </c>
      <c r="Q48" s="21" t="str">
        <f t="shared" si="14"/>
        <v>〇</v>
      </c>
      <c r="R48" s="21" t="str">
        <f t="shared" si="14"/>
        <v>〇</v>
      </c>
      <c r="S48" s="21" t="str">
        <f t="shared" si="14"/>
        <v>〇</v>
      </c>
      <c r="T48" s="21" t="str">
        <f t="shared" si="14"/>
        <v>〇</v>
      </c>
      <c r="U48" s="21" t="str">
        <f t="shared" si="14"/>
        <v>〇</v>
      </c>
      <c r="V48" s="21" t="str">
        <f t="shared" si="14"/>
        <v>〇</v>
      </c>
      <c r="W48" s="21" t="str">
        <f t="shared" si="14"/>
        <v>〇</v>
      </c>
      <c r="X48" s="21" t="str">
        <f t="shared" si="14"/>
        <v>〇</v>
      </c>
      <c r="Y48" s="21" t="str">
        <f t="shared" si="14"/>
        <v>〇</v>
      </c>
      <c r="Z48" s="21" t="str">
        <f t="shared" si="14"/>
        <v>〇</v>
      </c>
      <c r="AA48" s="21" t="str">
        <f t="shared" si="14"/>
        <v>〇</v>
      </c>
      <c r="AB48" s="21" t="str">
        <f t="shared" si="14"/>
        <v>〇</v>
      </c>
      <c r="AC48" s="21" t="str">
        <f t="shared" si="14"/>
        <v>〇</v>
      </c>
      <c r="AD48" s="21" t="str">
        <f t="shared" si="14"/>
        <v>〇</v>
      </c>
      <c r="AE48" s="21" t="str">
        <f t="shared" si="14"/>
        <v>〇</v>
      </c>
      <c r="AF48" s="21" t="str">
        <f t="shared" si="14"/>
        <v>〇</v>
      </c>
      <c r="AG48" s="21" t="str">
        <f t="shared" si="14"/>
        <v>〇</v>
      </c>
      <c r="AH48" s="21" t="str">
        <f t="shared" si="14"/>
        <v>〇</v>
      </c>
      <c r="AI48" s="21" t="str">
        <f t="shared" si="14"/>
        <v>〇</v>
      </c>
      <c r="AJ48" s="21" t="str">
        <f t="shared" si="14"/>
        <v>〇</v>
      </c>
      <c r="AK48" s="21" t="str">
        <f t="shared" si="14"/>
        <v/>
      </c>
      <c r="AL48" s="21"/>
      <c r="AM48" s="21"/>
      <c r="AN48" s="21"/>
    </row>
  </sheetData>
  <phoneticPr fontId="8"/>
  <conditionalFormatting sqref="D8:F42">
    <cfRule type="expression" dxfId="69" priority="19">
      <formula>COUNTIF($AP$37:$AT$37,D$6)&gt;0</formula>
    </cfRule>
    <cfRule type="expression" dxfId="67" priority="21">
      <formula>OR(TEXT(D$7,"aaa")="土",TEXT(D$7,"aaa")="日")</formula>
    </cfRule>
  </conditionalFormatting>
  <conditionalFormatting sqref="G7">
    <cfRule type="expression" dxfId="66" priority="55">
      <formula>TEXT(G$7,"aaa")="土"</formula>
    </cfRule>
    <cfRule type="expression" dxfId="65" priority="56">
      <formula>TEXT(G$7,"aaa")="土"</formula>
    </cfRule>
  </conditionalFormatting>
  <conditionalFormatting sqref="G13:AE13">
    <cfRule type="expression" dxfId="64" priority="61">
      <formula>COUNTIF($AP$13:$AT$13,XEJ$6)&gt;0</formula>
    </cfRule>
  </conditionalFormatting>
  <conditionalFormatting sqref="G6:AN48">
    <cfRule type="expression" dxfId="62" priority="3">
      <formula>OR(TEXT(G$7,"aaa")="土",TEXT(G$7,"aaa")="日")</formula>
    </cfRule>
  </conditionalFormatting>
  <conditionalFormatting sqref="G7:AN7">
    <cfRule type="expression" dxfId="60" priority="53">
      <formula>TEXT(G$7,"aaa")="日"</formula>
    </cfRule>
    <cfRule type="expression" dxfId="59" priority="54">
      <formula>TEXT(G$7,"aaa")="土"</formula>
    </cfRule>
    <cfRule type="expression" priority="57">
      <formula>TEXT(G$7,"aaa")="土"</formula>
    </cfRule>
  </conditionalFormatting>
  <conditionalFormatting sqref="G8:AN9">
    <cfRule type="expression" dxfId="58" priority="22">
      <formula>COUNTIF($AP$23:$AT$23,G$6)&gt;0</formula>
    </cfRule>
  </conditionalFormatting>
  <conditionalFormatting sqref="G10:AN10">
    <cfRule type="expression" dxfId="57" priority="47">
      <formula>COUNTIF($AP$10:$AT$10,G$6)&gt;0</formula>
    </cfRule>
    <cfRule type="expression" dxfId="56" priority="49">
      <formula>COUNTIF($G$10:$AK$10,G$6)&gt;0</formula>
    </cfRule>
  </conditionalFormatting>
  <conditionalFormatting sqref="G11:AN11">
    <cfRule type="expression" dxfId="55" priority="46">
      <formula>COUNTIF($AP$11:$AT$11,G$6)&gt;0</formula>
    </cfRule>
    <cfRule type="expression" dxfId="54" priority="48">
      <formula>COUNTIF($G$11:$AK$11,G$6)&gt;0</formula>
    </cfRule>
  </conditionalFormatting>
  <conditionalFormatting sqref="G12:AN12">
    <cfRule type="expression" dxfId="53" priority="45">
      <formula>COUNTIF($AP$12:$AT$12,G$6)&gt;0</formula>
    </cfRule>
  </conditionalFormatting>
  <conditionalFormatting sqref="G13:AN13">
    <cfRule type="expression" dxfId="52" priority="58">
      <formula>COUNTIF($AP$13:$AT$13,G$6)&gt;0</formula>
    </cfRule>
  </conditionalFormatting>
  <conditionalFormatting sqref="G14:AN14">
    <cfRule type="expression" dxfId="51" priority="10">
      <formula>COUNTIF($AP$14:$AT$14,G$6)&gt;0</formula>
    </cfRule>
  </conditionalFormatting>
  <conditionalFormatting sqref="G15:AN15">
    <cfRule type="expression" dxfId="50" priority="43">
      <formula>COUNTIF($AP$15:$AT$15,G$6)&gt;0</formula>
    </cfRule>
  </conditionalFormatting>
  <conditionalFormatting sqref="G16:AN16">
    <cfRule type="expression" dxfId="49" priority="42">
      <formula>COUNTIF($AP$16:$AT$16,G$6)&gt;0</formula>
    </cfRule>
  </conditionalFormatting>
  <conditionalFormatting sqref="G17:AN17">
    <cfRule type="expression" dxfId="48" priority="41">
      <formula>COUNTIF($AP$17:$AT$17,G$6)&gt;0</formula>
    </cfRule>
  </conditionalFormatting>
  <conditionalFormatting sqref="G18:AN18">
    <cfRule type="expression" dxfId="47" priority="40">
      <formula>COUNTIF($AP$18:$AT$18,G$6)&gt;0</formula>
    </cfRule>
  </conditionalFormatting>
  <conditionalFormatting sqref="G19:AN19">
    <cfRule type="expression" dxfId="46" priority="39">
      <formula>COUNTIF($AP$19:$AT$19,G$6)&gt;0</formula>
    </cfRule>
  </conditionalFormatting>
  <conditionalFormatting sqref="G20:AN20">
    <cfRule type="expression" dxfId="45" priority="38">
      <formula>COUNTIF($AP$20:$AT$20,G$6)&gt;0</formula>
    </cfRule>
  </conditionalFormatting>
  <conditionalFormatting sqref="G21:AN21">
    <cfRule type="expression" dxfId="44" priority="37">
      <formula>COUNTIF($AP$21:$AT$21,G$6)&gt;0</formula>
    </cfRule>
  </conditionalFormatting>
  <conditionalFormatting sqref="G22:AN22">
    <cfRule type="expression" dxfId="43" priority="36">
      <formula>COUNTIF($AP$22:$AT$22,G$6)&gt;0</formula>
    </cfRule>
  </conditionalFormatting>
  <conditionalFormatting sqref="G23:AN35">
    <cfRule type="expression" dxfId="42" priority="1">
      <formula>COUNTIF($AP$23:$AT$23,G$6)&gt;0</formula>
    </cfRule>
  </conditionalFormatting>
  <conditionalFormatting sqref="G36:AN36">
    <cfRule type="expression" dxfId="41" priority="34">
      <formula>COUNTIF($AP$36:$AT$36,G$6)&gt;0</formula>
    </cfRule>
  </conditionalFormatting>
  <conditionalFormatting sqref="G37:AN37">
    <cfRule type="expression" dxfId="40" priority="33">
      <formula>COUNTIF($AP$37:$AT$37,G$6)&gt;0</formula>
    </cfRule>
  </conditionalFormatting>
  <conditionalFormatting sqref="G38:AN38">
    <cfRule type="expression" dxfId="39" priority="32">
      <formula>COUNTIF($AP$38:$AT$38,G$6)&gt;0</formula>
    </cfRule>
  </conditionalFormatting>
  <conditionalFormatting sqref="G39:AN39">
    <cfRule type="expression" dxfId="38" priority="31">
      <formula>COUNTIF($AP$39:$AT$39,G$6)&gt;0</formula>
    </cfRule>
  </conditionalFormatting>
  <conditionalFormatting sqref="G40:AN40">
    <cfRule type="expression" dxfId="37" priority="30">
      <formula>COUNTIF($AP$40:$AT$40,G$6)&gt;0</formula>
    </cfRule>
  </conditionalFormatting>
  <conditionalFormatting sqref="G41:AN41">
    <cfRule type="expression" dxfId="36" priority="29">
      <formula>COUNTIF($AP$41:$AT$41,G$6)&gt;0</formula>
    </cfRule>
  </conditionalFormatting>
  <conditionalFormatting sqref="G42:AN42">
    <cfRule type="expression" dxfId="35" priority="28">
      <formula>COUNTIF($AP$42:$AT$42,G$6)&gt;0</formula>
    </cfRule>
  </conditionalFormatting>
  <conditionalFormatting sqref="W13:Y13">
    <cfRule type="expression" dxfId="34" priority="44">
      <formula>COUNTIF($AP$14:$AT$14,W$6)&gt;0</formula>
    </cfRule>
  </conditionalFormatting>
  <conditionalFormatting sqref="AF13">
    <cfRule type="expression" dxfId="33" priority="60">
      <formula>COUNTIF($AP$13:$AT$13,A$6)&gt;0</formula>
    </cfRule>
  </conditionalFormatting>
  <conditionalFormatting sqref="AG13">
    <cfRule type="expression" dxfId="32" priority="59">
      <formula>COUNTIF($AP$13:$AT$13,A$6)&gt;0</formula>
    </cfRule>
  </conditionalFormatting>
  <conditionalFormatting sqref="AH13:AN13">
    <cfRule type="expression" dxfId="31" priority="62">
      <formula>COUNTIF($AP$13:$AT$13,A$6)&gt;0</formula>
    </cfRule>
  </conditionalFormatting>
  <dataValidations count="1">
    <dataValidation type="list" allowBlank="1" showInputMessage="1" sqref="D14:N14 O14:U14 V14:AB14 AC14:AI14 AJ14:AN14 D24:T24 U24:X24 Y24:AA24 AB24:AE24 AF24 AG24:AN24 D25:AN25 D8:AN9 D26:AN42 D10:AN13 D15:AN23" xr:uid="{00000000-0002-0000-0100-000000000000}">
      <formula1>$R$2:$X$2</formula1>
    </dataValidation>
  </dataValidations>
  <pageMargins left="0.69930555555555596" right="0.69930555555555596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00000000-000E-0000-0100-000014000000}">
            <xm:f>COUNTIF(祝日リスト!$A:$A,D$7)=1</xm:f>
            <x14:dxf>
              <fill>
                <patternFill patternType="solid">
                  <bgColor theme="6" tint="0.59996337778862885"/>
                </patternFill>
              </fill>
            </x14:dxf>
          </x14:cfRule>
          <xm:sqref>D8:F42</xm:sqref>
        </x14:conditionalFormatting>
        <x14:conditionalFormatting xmlns:xm="http://schemas.microsoft.com/office/excel/2006/main">
          <x14:cfRule type="expression" priority="2" id="{00000000-000E-0000-0100-000002000000}">
            <xm:f>COUNTIF(祝日リスト!$A:$A,G$7)=1</xm:f>
            <x14:dxf>
              <fill>
                <patternFill patternType="solid">
                  <bgColor theme="6" tint="0.59996337778862885"/>
                </patternFill>
              </fill>
            </x14:dxf>
          </x14:cfRule>
          <xm:sqref>G6:AN48</xm:sqref>
        </x14:conditionalFormatting>
        <x14:conditionalFormatting xmlns:xm="http://schemas.microsoft.com/office/excel/2006/main">
          <x14:cfRule type="expression" priority="51" id="{00000000-000E-0000-0100-000033000000}">
            <xm:f>COUNTIF(祝日リスト!$A:$A,G$7)=1</xm:f>
            <x14:dxf>
              <font>
                <color rgb="FFFF0000"/>
              </font>
            </x14:dxf>
          </x14:cfRule>
          <xm:sqref>G7:AN7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5"/>
  <sheetViews>
    <sheetView showGridLines="0" zoomScale="83" zoomScaleNormal="83" workbookViewId="0">
      <pane xSplit="3" ySplit="7" topLeftCell="D14" activePane="bottomRight" state="frozen"/>
      <selection pane="topRight"/>
      <selection pane="bottomLeft"/>
      <selection pane="bottomRight" activeCell="G2" sqref="G2"/>
    </sheetView>
  </sheetViews>
  <sheetFormatPr defaultColWidth="9" defaultRowHeight="18.75" x14ac:dyDescent="0.4"/>
  <cols>
    <col min="1" max="1" width="6.75" customWidth="1"/>
    <col min="2" max="2" width="12.25" customWidth="1"/>
    <col min="3" max="3" width="14.125" customWidth="1"/>
    <col min="4" max="46" width="4.75" customWidth="1"/>
  </cols>
  <sheetData>
    <row r="1" spans="1:46" x14ac:dyDescent="0.4">
      <c r="A1" s="2" t="s">
        <v>0</v>
      </c>
      <c r="D1" s="3">
        <v>2024</v>
      </c>
      <c r="E1" s="3"/>
      <c r="F1" s="4" t="s">
        <v>1</v>
      </c>
      <c r="G1" s="5">
        <v>4</v>
      </c>
      <c r="H1" s="4" t="s">
        <v>2</v>
      </c>
      <c r="I1" s="31" t="s">
        <v>3</v>
      </c>
      <c r="J1" s="4"/>
      <c r="M1" s="32"/>
      <c r="N1" s="33"/>
      <c r="O1" s="21" t="s">
        <v>4</v>
      </c>
      <c r="P1" s="21" t="s">
        <v>5</v>
      </c>
      <c r="Q1" s="21" t="s">
        <v>6</v>
      </c>
      <c r="R1" s="21" t="s">
        <v>7</v>
      </c>
      <c r="S1" s="21" t="s">
        <v>8</v>
      </c>
      <c r="T1" s="21" t="s">
        <v>9</v>
      </c>
      <c r="U1" s="21" t="s">
        <v>9</v>
      </c>
    </row>
    <row r="2" spans="1:46" x14ac:dyDescent="0.4">
      <c r="E2" s="6" t="s">
        <v>10</v>
      </c>
      <c r="F2" s="6"/>
      <c r="G2" s="7">
        <f>DATE(D1,G1,1)</f>
        <v>45383</v>
      </c>
      <c r="H2" s="8"/>
      <c r="I2" s="8"/>
      <c r="J2" s="8"/>
      <c r="M2" s="25"/>
      <c r="N2" s="34"/>
      <c r="O2" s="21" t="s">
        <v>11</v>
      </c>
      <c r="P2" s="21" t="s">
        <v>12</v>
      </c>
      <c r="Q2" s="21" t="s">
        <v>12</v>
      </c>
      <c r="R2" s="21" t="s">
        <v>13</v>
      </c>
      <c r="S2" s="21" t="s">
        <v>14</v>
      </c>
      <c r="T2" s="21" t="s">
        <v>15</v>
      </c>
      <c r="U2" s="21" t="s">
        <v>16</v>
      </c>
    </row>
    <row r="3" spans="1:46" x14ac:dyDescent="0.4">
      <c r="E3" s="6" t="s">
        <v>17</v>
      </c>
      <c r="F3" s="6"/>
      <c r="G3" s="7">
        <f>EOMONTH(G2,0)</f>
        <v>45412</v>
      </c>
      <c r="H3" s="8"/>
      <c r="I3" s="8"/>
      <c r="J3" s="8"/>
      <c r="M3" s="10" t="s">
        <v>18</v>
      </c>
      <c r="N3" s="35"/>
      <c r="O3" s="36">
        <v>0.36458333333333298</v>
      </c>
      <c r="P3" s="36">
        <v>0.69791666666666696</v>
      </c>
      <c r="Q3" s="36">
        <v>0</v>
      </c>
      <c r="R3" s="39" t="s">
        <v>12</v>
      </c>
      <c r="S3" s="39" t="s">
        <v>12</v>
      </c>
      <c r="T3" s="36">
        <v>0.5625</v>
      </c>
      <c r="U3" s="36">
        <v>0.36458333333333298</v>
      </c>
    </row>
    <row r="4" spans="1:46" x14ac:dyDescent="0.4">
      <c r="F4" s="9"/>
      <c r="G4" s="9"/>
      <c r="M4" s="30" t="s">
        <v>20</v>
      </c>
      <c r="N4" s="37"/>
      <c r="O4" s="36">
        <v>0.71875</v>
      </c>
      <c r="P4" s="36">
        <v>0</v>
      </c>
      <c r="Q4" s="36">
        <v>0.38541666666666702</v>
      </c>
      <c r="R4" s="39" t="s">
        <v>12</v>
      </c>
      <c r="S4" s="39" t="s">
        <v>12</v>
      </c>
      <c r="T4" s="36">
        <v>0.71875</v>
      </c>
      <c r="U4" s="36">
        <v>0.52083333333333304</v>
      </c>
    </row>
    <row r="6" spans="1:46" x14ac:dyDescent="0.4">
      <c r="A6" s="10"/>
      <c r="B6" s="6"/>
      <c r="C6" s="11"/>
      <c r="D6" s="12">
        <f>G2</f>
        <v>45383</v>
      </c>
      <c r="E6" s="13">
        <f t="shared" ref="E6:AH6" si="0">_xlfn.IFS(D6=$G$3,"",D6="","",D6&lt;&gt;$G$3,D6+1)</f>
        <v>45384</v>
      </c>
      <c r="F6" s="13">
        <f t="shared" si="0"/>
        <v>45385</v>
      </c>
      <c r="G6" s="13">
        <f t="shared" si="0"/>
        <v>45386</v>
      </c>
      <c r="H6" s="13">
        <f t="shared" si="0"/>
        <v>45387</v>
      </c>
      <c r="I6" s="13">
        <f t="shared" si="0"/>
        <v>45388</v>
      </c>
      <c r="J6" s="38">
        <f t="shared" si="0"/>
        <v>45389</v>
      </c>
      <c r="K6" s="13">
        <f t="shared" si="0"/>
        <v>45390</v>
      </c>
      <c r="L6" s="13">
        <f t="shared" si="0"/>
        <v>45391</v>
      </c>
      <c r="M6" s="13">
        <f t="shared" si="0"/>
        <v>45392</v>
      </c>
      <c r="N6" s="13">
        <f t="shared" si="0"/>
        <v>45393</v>
      </c>
      <c r="O6" s="13">
        <f t="shared" si="0"/>
        <v>45394</v>
      </c>
      <c r="P6" s="13">
        <f t="shared" si="0"/>
        <v>45395</v>
      </c>
      <c r="Q6" s="13">
        <f t="shared" si="0"/>
        <v>45396</v>
      </c>
      <c r="R6" s="13">
        <f t="shared" si="0"/>
        <v>45397</v>
      </c>
      <c r="S6" s="13">
        <f t="shared" si="0"/>
        <v>45398</v>
      </c>
      <c r="T6" s="13">
        <f t="shared" si="0"/>
        <v>45399</v>
      </c>
      <c r="U6" s="13">
        <f t="shared" si="0"/>
        <v>45400</v>
      </c>
      <c r="V6" s="13">
        <f t="shared" si="0"/>
        <v>45401</v>
      </c>
      <c r="W6" s="13">
        <f t="shared" si="0"/>
        <v>45402</v>
      </c>
      <c r="X6" s="13">
        <f t="shared" si="0"/>
        <v>45403</v>
      </c>
      <c r="Y6" s="13">
        <f t="shared" si="0"/>
        <v>45404</v>
      </c>
      <c r="Z6" s="13">
        <f t="shared" si="0"/>
        <v>45405</v>
      </c>
      <c r="AA6" s="13">
        <f t="shared" si="0"/>
        <v>45406</v>
      </c>
      <c r="AB6" s="13">
        <f t="shared" si="0"/>
        <v>45407</v>
      </c>
      <c r="AC6" s="13">
        <f t="shared" si="0"/>
        <v>45408</v>
      </c>
      <c r="AD6" s="13">
        <f t="shared" si="0"/>
        <v>45409</v>
      </c>
      <c r="AE6" s="13">
        <f t="shared" si="0"/>
        <v>45410</v>
      </c>
      <c r="AF6" s="13">
        <f t="shared" si="0"/>
        <v>45411</v>
      </c>
      <c r="AG6" s="13">
        <f t="shared" si="0"/>
        <v>45412</v>
      </c>
      <c r="AH6" s="13" t="str">
        <f t="shared" si="0"/>
        <v/>
      </c>
      <c r="AJ6" s="40" t="s">
        <v>23</v>
      </c>
      <c r="AK6" s="8"/>
      <c r="AL6" s="8"/>
      <c r="AM6" s="8"/>
      <c r="AN6" s="41"/>
      <c r="AP6" s="40" t="s">
        <v>24</v>
      </c>
      <c r="AQ6" s="8"/>
      <c r="AR6" s="8"/>
      <c r="AS6" s="8"/>
      <c r="AT6" s="41"/>
    </row>
    <row r="7" spans="1:46" x14ac:dyDescent="0.4">
      <c r="A7" s="14" t="s">
        <v>25</v>
      </c>
      <c r="B7" s="14" t="s">
        <v>26</v>
      </c>
      <c r="C7" s="15" t="s">
        <v>27</v>
      </c>
      <c r="D7" s="16">
        <f>D6</f>
        <v>45383</v>
      </c>
      <c r="E7" s="17">
        <f t="shared" ref="E7:AH7" si="1">E6</f>
        <v>45384</v>
      </c>
      <c r="F7" s="17">
        <f t="shared" si="1"/>
        <v>45385</v>
      </c>
      <c r="G7" s="17">
        <f t="shared" si="1"/>
        <v>45386</v>
      </c>
      <c r="H7" s="17">
        <f t="shared" si="1"/>
        <v>45387</v>
      </c>
      <c r="I7" s="17">
        <f t="shared" si="1"/>
        <v>45388</v>
      </c>
      <c r="J7" s="17">
        <f t="shared" si="1"/>
        <v>45389</v>
      </c>
      <c r="K7" s="17">
        <f t="shared" si="1"/>
        <v>45390</v>
      </c>
      <c r="L7" s="17">
        <f t="shared" si="1"/>
        <v>45391</v>
      </c>
      <c r="M7" s="17">
        <f t="shared" si="1"/>
        <v>45392</v>
      </c>
      <c r="N7" s="17">
        <f t="shared" si="1"/>
        <v>45393</v>
      </c>
      <c r="O7" s="17">
        <f t="shared" si="1"/>
        <v>45394</v>
      </c>
      <c r="P7" s="17">
        <f t="shared" si="1"/>
        <v>45395</v>
      </c>
      <c r="Q7" s="17">
        <f t="shared" si="1"/>
        <v>45396</v>
      </c>
      <c r="R7" s="17">
        <f t="shared" si="1"/>
        <v>45397</v>
      </c>
      <c r="S7" s="17">
        <f t="shared" si="1"/>
        <v>45398</v>
      </c>
      <c r="T7" s="17">
        <f t="shared" si="1"/>
        <v>45399</v>
      </c>
      <c r="U7" s="17">
        <f t="shared" si="1"/>
        <v>45400</v>
      </c>
      <c r="V7" s="17">
        <f t="shared" si="1"/>
        <v>45401</v>
      </c>
      <c r="W7" s="17">
        <f t="shared" si="1"/>
        <v>45402</v>
      </c>
      <c r="X7" s="17">
        <f t="shared" si="1"/>
        <v>45403</v>
      </c>
      <c r="Y7" s="17">
        <f t="shared" si="1"/>
        <v>45404</v>
      </c>
      <c r="Z7" s="17">
        <f t="shared" si="1"/>
        <v>45405</v>
      </c>
      <c r="AA7" s="17">
        <f t="shared" si="1"/>
        <v>45406</v>
      </c>
      <c r="AB7" s="17">
        <f t="shared" si="1"/>
        <v>45407</v>
      </c>
      <c r="AC7" s="17">
        <f t="shared" si="1"/>
        <v>45408</v>
      </c>
      <c r="AD7" s="17">
        <f t="shared" si="1"/>
        <v>45409</v>
      </c>
      <c r="AE7" s="17">
        <f t="shared" si="1"/>
        <v>45410</v>
      </c>
      <c r="AF7" s="17">
        <f t="shared" si="1"/>
        <v>45411</v>
      </c>
      <c r="AG7" s="17">
        <f t="shared" si="1"/>
        <v>45412</v>
      </c>
      <c r="AH7" s="17" t="str">
        <f t="shared" si="1"/>
        <v/>
      </c>
      <c r="AJ7" s="21">
        <v>1</v>
      </c>
      <c r="AK7" s="21">
        <v>2</v>
      </c>
      <c r="AL7" s="21">
        <v>3</v>
      </c>
      <c r="AM7" s="21">
        <v>4</v>
      </c>
      <c r="AN7" s="21">
        <v>5</v>
      </c>
      <c r="AO7" s="43"/>
      <c r="AP7" s="21">
        <v>1</v>
      </c>
      <c r="AQ7" s="21">
        <v>2</v>
      </c>
      <c r="AR7" s="21">
        <v>3</v>
      </c>
      <c r="AS7" s="21">
        <v>4</v>
      </c>
      <c r="AT7" s="21">
        <v>5</v>
      </c>
    </row>
    <row r="8" spans="1:46" x14ac:dyDescent="0.4">
      <c r="A8" s="18">
        <v>1</v>
      </c>
      <c r="B8" s="18"/>
      <c r="C8" s="19"/>
      <c r="D8" s="20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J8" s="42" t="str">
        <f t="shared" ref="AJ8:AJ11" si="2">IF(AP8="","",DATE($D$1,$G$1,AP8))</f>
        <v/>
      </c>
      <c r="AK8" s="42" t="str">
        <f t="shared" ref="AK8:AK11" si="3">IF(AQ8="","",DATE($D$1,$G$1,AQ8))</f>
        <v/>
      </c>
      <c r="AL8" s="42" t="str">
        <f t="shared" ref="AL8:AL11" si="4">IF(AR8="","",DATE($D$1,$G$1,AR8))</f>
        <v/>
      </c>
      <c r="AM8" s="42" t="str">
        <f t="shared" ref="AM8:AM11" si="5">IF(AS8="","",DATE($D$1,$G$1,AS8))</f>
        <v/>
      </c>
      <c r="AN8" s="42" t="str">
        <f t="shared" ref="AN8:AN11" si="6">IF(AT8="","",DATE($D$1,$G$1,AT8))</f>
        <v/>
      </c>
      <c r="AP8" s="44"/>
      <c r="AQ8" s="44"/>
      <c r="AR8" s="44"/>
      <c r="AS8" s="44"/>
      <c r="AT8" s="44"/>
    </row>
    <row r="9" spans="1:46" x14ac:dyDescent="0.4">
      <c r="A9" s="21">
        <v>2</v>
      </c>
      <c r="B9" s="21"/>
      <c r="C9" s="19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J9" s="42" t="str">
        <f t="shared" si="2"/>
        <v/>
      </c>
      <c r="AK9" s="42" t="str">
        <f t="shared" si="3"/>
        <v/>
      </c>
      <c r="AL9" s="42" t="str">
        <f t="shared" si="4"/>
        <v/>
      </c>
      <c r="AM9" s="42" t="str">
        <f t="shared" si="5"/>
        <v/>
      </c>
      <c r="AN9" s="42" t="str">
        <f t="shared" si="6"/>
        <v/>
      </c>
      <c r="AP9" s="44"/>
      <c r="AQ9" s="44"/>
      <c r="AR9" s="44"/>
      <c r="AS9" s="44"/>
      <c r="AT9" s="44"/>
    </row>
    <row r="10" spans="1:46" x14ac:dyDescent="0.4">
      <c r="A10" s="21">
        <v>3</v>
      </c>
      <c r="B10" s="21"/>
      <c r="C10" s="19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J10" s="42" t="str">
        <f t="shared" si="2"/>
        <v/>
      </c>
      <c r="AK10" s="42" t="str">
        <f t="shared" si="3"/>
        <v/>
      </c>
      <c r="AL10" s="42" t="str">
        <f t="shared" si="4"/>
        <v/>
      </c>
      <c r="AM10" s="42" t="str">
        <f t="shared" si="5"/>
        <v/>
      </c>
      <c r="AN10" s="42" t="str">
        <f t="shared" si="6"/>
        <v/>
      </c>
      <c r="AP10" s="44"/>
      <c r="AQ10" s="44"/>
      <c r="AR10" s="44"/>
      <c r="AS10" s="44"/>
      <c r="AT10" s="44"/>
    </row>
    <row r="11" spans="1:46" x14ac:dyDescent="0.4">
      <c r="A11" s="21">
        <v>4</v>
      </c>
      <c r="B11" s="21"/>
      <c r="C11" s="19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J11" s="42" t="str">
        <f t="shared" si="2"/>
        <v/>
      </c>
      <c r="AK11" s="42" t="str">
        <f t="shared" si="3"/>
        <v/>
      </c>
      <c r="AL11" s="42" t="str">
        <f t="shared" si="4"/>
        <v/>
      </c>
      <c r="AM11" s="42" t="str">
        <f t="shared" si="5"/>
        <v/>
      </c>
      <c r="AN11" s="42" t="str">
        <f t="shared" si="6"/>
        <v/>
      </c>
      <c r="AP11" s="44"/>
      <c r="AQ11" s="44"/>
      <c r="AR11" s="44"/>
      <c r="AS11" s="44"/>
      <c r="AT11" s="44"/>
    </row>
    <row r="12" spans="1:46" x14ac:dyDescent="0.4">
      <c r="A12" s="21">
        <v>5</v>
      </c>
      <c r="B12" s="21"/>
      <c r="C12" s="19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J12" s="42" t="str">
        <f t="shared" ref="AJ12:AJ20" si="7">IF(AP12="","",DATE($D$1,$G$1,AP12))</f>
        <v/>
      </c>
      <c r="AK12" s="42" t="str">
        <f t="shared" ref="AK12:AK20" si="8">IF(AQ12="","",DATE($D$1,$G$1,AQ12))</f>
        <v/>
      </c>
      <c r="AL12" s="42" t="str">
        <f t="shared" ref="AL12:AL20" si="9">IF(AR12="","",DATE($D$1,$G$1,AR12))</f>
        <v/>
      </c>
      <c r="AM12" s="42" t="str">
        <f t="shared" ref="AM12:AM20" si="10">IF(AS12="","",DATE($D$1,$G$1,AS12))</f>
        <v/>
      </c>
      <c r="AN12" s="42" t="str">
        <f t="shared" ref="AN12:AN20" si="11">IF(AT12="","",DATE($D$1,$G$1,AT12))</f>
        <v/>
      </c>
      <c r="AP12" s="44"/>
      <c r="AQ12" s="44"/>
      <c r="AR12" s="44"/>
      <c r="AS12" s="44"/>
      <c r="AT12" s="44"/>
    </row>
    <row r="13" spans="1:46" x14ac:dyDescent="0.4">
      <c r="A13" s="21">
        <v>6</v>
      </c>
      <c r="B13" s="21"/>
      <c r="C13" s="19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J13" s="42" t="str">
        <f t="shared" si="7"/>
        <v/>
      </c>
      <c r="AK13" s="42" t="str">
        <f t="shared" si="8"/>
        <v/>
      </c>
      <c r="AL13" s="42" t="str">
        <f t="shared" si="9"/>
        <v/>
      </c>
      <c r="AM13" s="42" t="str">
        <f t="shared" si="10"/>
        <v/>
      </c>
      <c r="AN13" s="42" t="str">
        <f t="shared" si="11"/>
        <v/>
      </c>
      <c r="AP13" s="44"/>
      <c r="AQ13" s="44"/>
      <c r="AR13" s="44"/>
      <c r="AS13" s="44"/>
      <c r="AT13" s="44"/>
    </row>
    <row r="14" spans="1:46" x14ac:dyDescent="0.4">
      <c r="A14" s="21">
        <v>7</v>
      </c>
      <c r="B14" s="21"/>
      <c r="C14" s="19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J14" s="42" t="str">
        <f t="shared" si="7"/>
        <v/>
      </c>
      <c r="AK14" s="42" t="str">
        <f t="shared" si="8"/>
        <v/>
      </c>
      <c r="AL14" s="42" t="str">
        <f t="shared" si="9"/>
        <v/>
      </c>
      <c r="AM14" s="42" t="str">
        <f t="shared" si="10"/>
        <v/>
      </c>
      <c r="AN14" s="42" t="str">
        <f t="shared" si="11"/>
        <v/>
      </c>
      <c r="AP14" s="44"/>
      <c r="AQ14" s="44"/>
      <c r="AR14" s="44"/>
      <c r="AS14" s="44"/>
      <c r="AT14" s="44"/>
    </row>
    <row r="15" spans="1:46" x14ac:dyDescent="0.4">
      <c r="A15" s="21">
        <v>8</v>
      </c>
      <c r="B15" s="21"/>
      <c r="C15" s="19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J15" s="42" t="str">
        <f t="shared" si="7"/>
        <v/>
      </c>
      <c r="AK15" s="42" t="str">
        <f t="shared" si="8"/>
        <v/>
      </c>
      <c r="AL15" s="42" t="str">
        <f t="shared" si="9"/>
        <v/>
      </c>
      <c r="AM15" s="42" t="str">
        <f t="shared" si="10"/>
        <v/>
      </c>
      <c r="AN15" s="42" t="str">
        <f t="shared" si="11"/>
        <v/>
      </c>
      <c r="AP15" s="44"/>
      <c r="AQ15" s="44"/>
      <c r="AR15" s="44"/>
      <c r="AS15" s="44"/>
      <c r="AT15" s="44"/>
    </row>
    <row r="16" spans="1:46" x14ac:dyDescent="0.4">
      <c r="A16" s="21">
        <v>9</v>
      </c>
      <c r="B16" s="21"/>
      <c r="C16" s="19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J16" s="42" t="str">
        <f t="shared" si="7"/>
        <v/>
      </c>
      <c r="AK16" s="42" t="str">
        <f t="shared" si="8"/>
        <v/>
      </c>
      <c r="AL16" s="42" t="str">
        <f t="shared" si="9"/>
        <v/>
      </c>
      <c r="AM16" s="42" t="str">
        <f t="shared" si="10"/>
        <v/>
      </c>
      <c r="AN16" s="42" t="str">
        <f t="shared" si="11"/>
        <v/>
      </c>
      <c r="AP16" s="44"/>
      <c r="AQ16" s="44"/>
      <c r="AR16" s="44"/>
      <c r="AS16" s="44"/>
      <c r="AT16" s="44"/>
    </row>
    <row r="17" spans="1:46" x14ac:dyDescent="0.4">
      <c r="A17" s="21">
        <v>10</v>
      </c>
      <c r="B17" s="21"/>
      <c r="C17" s="19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J17" s="42" t="str">
        <f t="shared" si="7"/>
        <v/>
      </c>
      <c r="AK17" s="42" t="str">
        <f t="shared" si="8"/>
        <v/>
      </c>
      <c r="AL17" s="42" t="str">
        <f t="shared" si="9"/>
        <v/>
      </c>
      <c r="AM17" s="42" t="str">
        <f t="shared" si="10"/>
        <v/>
      </c>
      <c r="AN17" s="42" t="str">
        <f t="shared" si="11"/>
        <v/>
      </c>
      <c r="AP17" s="44"/>
      <c r="AQ17" s="44"/>
      <c r="AR17" s="44"/>
      <c r="AS17" s="44"/>
      <c r="AT17" s="44"/>
    </row>
    <row r="18" spans="1:46" x14ac:dyDescent="0.4">
      <c r="A18" s="21">
        <v>11</v>
      </c>
      <c r="B18" s="21"/>
      <c r="C18" s="19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J18" s="42" t="str">
        <f t="shared" si="7"/>
        <v/>
      </c>
      <c r="AK18" s="42" t="str">
        <f t="shared" si="8"/>
        <v/>
      </c>
      <c r="AL18" s="42" t="str">
        <f t="shared" si="9"/>
        <v/>
      </c>
      <c r="AM18" s="42" t="str">
        <f t="shared" si="10"/>
        <v/>
      </c>
      <c r="AN18" s="42" t="str">
        <f t="shared" si="11"/>
        <v/>
      </c>
      <c r="AP18" s="44"/>
      <c r="AQ18" s="44"/>
      <c r="AR18" s="44"/>
      <c r="AS18" s="44"/>
      <c r="AT18" s="44"/>
    </row>
    <row r="19" spans="1:46" x14ac:dyDescent="0.4">
      <c r="A19" s="21">
        <v>12</v>
      </c>
      <c r="B19" s="21"/>
      <c r="C19" s="19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J19" s="42" t="str">
        <f t="shared" si="7"/>
        <v/>
      </c>
      <c r="AK19" s="42" t="str">
        <f t="shared" si="8"/>
        <v/>
      </c>
      <c r="AL19" s="42" t="str">
        <f t="shared" si="9"/>
        <v/>
      </c>
      <c r="AM19" s="42" t="str">
        <f t="shared" si="10"/>
        <v/>
      </c>
      <c r="AN19" s="42" t="str">
        <f t="shared" si="11"/>
        <v/>
      </c>
      <c r="AP19" s="44"/>
      <c r="AQ19" s="44"/>
      <c r="AR19" s="44"/>
      <c r="AS19" s="44"/>
      <c r="AT19" s="44"/>
    </row>
    <row r="20" spans="1:46" x14ac:dyDescent="0.4">
      <c r="A20" s="21">
        <v>13</v>
      </c>
      <c r="B20" s="21"/>
      <c r="C20" s="19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J20" s="42" t="str">
        <f t="shared" si="7"/>
        <v/>
      </c>
      <c r="AK20" s="42" t="str">
        <f t="shared" si="8"/>
        <v/>
      </c>
      <c r="AL20" s="42" t="str">
        <f t="shared" si="9"/>
        <v/>
      </c>
      <c r="AM20" s="42" t="str">
        <f t="shared" si="10"/>
        <v/>
      </c>
      <c r="AN20" s="42" t="str">
        <f t="shared" si="11"/>
        <v/>
      </c>
      <c r="AP20" s="44"/>
      <c r="AQ20" s="44"/>
      <c r="AR20" s="44"/>
      <c r="AS20" s="44"/>
      <c r="AT20" s="44"/>
    </row>
    <row r="21" spans="1:46" x14ac:dyDescent="0.4">
      <c r="A21" s="21">
        <v>14</v>
      </c>
      <c r="B21" s="21"/>
      <c r="C21" s="19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J21" s="42" t="str">
        <f t="shared" ref="AJ21" si="12">IF(AP21="","",DATE($D$1,$G$1,AP21))</f>
        <v/>
      </c>
      <c r="AK21" s="42" t="str">
        <f t="shared" ref="AK21" si="13">IF(AQ21="","",DATE($D$1,$G$1,AQ21))</f>
        <v/>
      </c>
      <c r="AL21" s="42" t="str">
        <f t="shared" ref="AL21" si="14">IF(AR21="","",DATE($D$1,$G$1,AR21))</f>
        <v/>
      </c>
      <c r="AM21" s="42" t="str">
        <f t="shared" ref="AM21" si="15">IF(AS21="","",DATE($D$1,$G$1,AS21))</f>
        <v/>
      </c>
      <c r="AN21" s="42" t="str">
        <f t="shared" ref="AN21" si="16">IF(AT21="","",DATE($D$1,$G$1,AT21))</f>
        <v/>
      </c>
      <c r="AP21" s="44"/>
      <c r="AQ21" s="44"/>
      <c r="AR21" s="44"/>
      <c r="AS21" s="44"/>
      <c r="AT21" s="44"/>
    </row>
    <row r="22" spans="1:46" x14ac:dyDescent="0.4">
      <c r="A22" s="21">
        <v>15</v>
      </c>
      <c r="B22" s="21"/>
      <c r="C22" s="19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J22" s="42"/>
      <c r="AK22" s="42"/>
      <c r="AL22" s="42"/>
      <c r="AM22" s="42"/>
      <c r="AN22" s="42"/>
      <c r="AP22" s="44"/>
      <c r="AQ22" s="44"/>
      <c r="AR22" s="44"/>
      <c r="AS22" s="44"/>
      <c r="AT22" s="44"/>
    </row>
    <row r="23" spans="1:46" x14ac:dyDescent="0.4">
      <c r="A23" s="21">
        <v>16</v>
      </c>
      <c r="B23" s="21"/>
      <c r="C23" s="19">
        <f t="shared" ref="C23:C28" si="17">TEXT($G$3,"d")-COUNTIF(D23:AH23,"公")</f>
        <v>30</v>
      </c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J23" s="42"/>
      <c r="AK23" s="42"/>
      <c r="AL23" s="42"/>
      <c r="AM23" s="42"/>
      <c r="AN23" s="42"/>
      <c r="AP23" s="44"/>
      <c r="AQ23" s="44"/>
      <c r="AR23" s="44"/>
      <c r="AS23" s="44"/>
      <c r="AT23" s="44"/>
    </row>
    <row r="24" spans="1:46" x14ac:dyDescent="0.4">
      <c r="A24" s="21">
        <v>17</v>
      </c>
      <c r="B24" s="21"/>
      <c r="C24" s="19">
        <f t="shared" si="17"/>
        <v>30</v>
      </c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J24" s="42"/>
      <c r="AK24" s="42"/>
      <c r="AL24" s="42"/>
      <c r="AM24" s="42"/>
      <c r="AN24" s="42"/>
      <c r="AP24" s="44"/>
      <c r="AQ24" s="44"/>
      <c r="AR24" s="44"/>
      <c r="AS24" s="44"/>
      <c r="AT24" s="44"/>
    </row>
    <row r="25" spans="1:46" x14ac:dyDescent="0.4">
      <c r="A25" s="21">
        <v>18</v>
      </c>
      <c r="B25" s="21"/>
      <c r="C25" s="19">
        <f t="shared" si="17"/>
        <v>30</v>
      </c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J25" s="42"/>
      <c r="AK25" s="42"/>
      <c r="AL25" s="42"/>
      <c r="AM25" s="42"/>
      <c r="AN25" s="42"/>
      <c r="AP25" s="44"/>
      <c r="AQ25" s="44"/>
      <c r="AR25" s="44"/>
      <c r="AS25" s="44"/>
      <c r="AT25" s="44"/>
    </row>
    <row r="26" spans="1:46" x14ac:dyDescent="0.4">
      <c r="A26" s="21">
        <v>19</v>
      </c>
      <c r="B26" s="21"/>
      <c r="C26" s="19">
        <f t="shared" si="17"/>
        <v>30</v>
      </c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J26" s="42"/>
      <c r="AK26" s="42"/>
      <c r="AL26" s="42"/>
      <c r="AM26" s="42"/>
      <c r="AN26" s="42"/>
      <c r="AP26" s="44"/>
      <c r="AQ26" s="44"/>
      <c r="AR26" s="44"/>
      <c r="AS26" s="44"/>
      <c r="AT26" s="44"/>
    </row>
    <row r="27" spans="1:46" x14ac:dyDescent="0.4">
      <c r="A27" s="21">
        <v>20</v>
      </c>
      <c r="B27" s="21"/>
      <c r="C27" s="19">
        <f t="shared" si="17"/>
        <v>30</v>
      </c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J27" s="42"/>
      <c r="AK27" s="42"/>
      <c r="AL27" s="42"/>
      <c r="AM27" s="42"/>
      <c r="AN27" s="42"/>
      <c r="AP27" s="44"/>
      <c r="AQ27" s="44"/>
      <c r="AR27" s="44"/>
      <c r="AS27" s="44"/>
      <c r="AT27" s="44"/>
    </row>
    <row r="28" spans="1:46" x14ac:dyDescent="0.4">
      <c r="A28" s="14">
        <v>21</v>
      </c>
      <c r="B28" s="14"/>
      <c r="C28" s="23">
        <f t="shared" si="17"/>
        <v>30</v>
      </c>
      <c r="D28" s="2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J28" s="42"/>
      <c r="AK28" s="42"/>
      <c r="AL28" s="42"/>
      <c r="AM28" s="42"/>
      <c r="AN28" s="42"/>
      <c r="AP28" s="44"/>
      <c r="AQ28" s="44"/>
      <c r="AR28" s="44"/>
      <c r="AS28" s="44"/>
      <c r="AT28" s="44"/>
    </row>
    <row r="29" spans="1:46" x14ac:dyDescent="0.4">
      <c r="A29" s="25"/>
      <c r="B29" s="18" t="s">
        <v>4</v>
      </c>
      <c r="C29" s="26" t="s">
        <v>11</v>
      </c>
      <c r="D29" s="20" t="str">
        <f>IF(COUNTA(D$8:D$28)=0,"",COUNTIF(D$8:D$28,$C29))</f>
        <v/>
      </c>
      <c r="E29" s="18" t="str">
        <f t="shared" ref="E29:T33" si="18">IF(COUNTA(E$8:E$28)=0,"",COUNTIF(E$8:E$28,$C29))</f>
        <v/>
      </c>
      <c r="F29" s="18" t="str">
        <f t="shared" si="18"/>
        <v/>
      </c>
      <c r="G29" s="18" t="str">
        <f t="shared" si="18"/>
        <v/>
      </c>
      <c r="H29" s="18" t="str">
        <f t="shared" si="18"/>
        <v/>
      </c>
      <c r="I29" s="18" t="str">
        <f t="shared" si="18"/>
        <v/>
      </c>
      <c r="J29" s="18" t="str">
        <f t="shared" si="18"/>
        <v/>
      </c>
      <c r="K29" s="18" t="str">
        <f t="shared" si="18"/>
        <v/>
      </c>
      <c r="L29" s="18" t="str">
        <f t="shared" si="18"/>
        <v/>
      </c>
      <c r="M29" s="18" t="str">
        <f t="shared" si="18"/>
        <v/>
      </c>
      <c r="N29" s="18" t="str">
        <f t="shared" si="18"/>
        <v/>
      </c>
      <c r="O29" s="18" t="str">
        <f t="shared" si="18"/>
        <v/>
      </c>
      <c r="P29" s="18" t="str">
        <f t="shared" si="18"/>
        <v/>
      </c>
      <c r="Q29" s="18" t="str">
        <f t="shared" si="18"/>
        <v/>
      </c>
      <c r="R29" s="18" t="str">
        <f t="shared" si="18"/>
        <v/>
      </c>
      <c r="S29" s="18" t="str">
        <f t="shared" si="18"/>
        <v/>
      </c>
      <c r="T29" s="18" t="str">
        <f t="shared" si="18"/>
        <v/>
      </c>
      <c r="U29" s="18" t="str">
        <f t="shared" ref="U29:AH33" si="19">IF(COUNTA(U$8:U$28)=0,"",COUNTIF(U$8:U$28,$C29))</f>
        <v/>
      </c>
      <c r="V29" s="18" t="str">
        <f t="shared" si="19"/>
        <v/>
      </c>
      <c r="W29" s="18" t="str">
        <f t="shared" si="19"/>
        <v/>
      </c>
      <c r="X29" s="18" t="str">
        <f t="shared" si="19"/>
        <v/>
      </c>
      <c r="Y29" s="18" t="str">
        <f t="shared" si="19"/>
        <v/>
      </c>
      <c r="Z29" s="18" t="str">
        <f t="shared" si="19"/>
        <v/>
      </c>
      <c r="AA29" s="18" t="str">
        <f t="shared" si="19"/>
        <v/>
      </c>
      <c r="AB29" s="18" t="str">
        <f t="shared" si="19"/>
        <v/>
      </c>
      <c r="AC29" s="18" t="str">
        <f t="shared" si="19"/>
        <v/>
      </c>
      <c r="AD29" s="18" t="str">
        <f t="shared" si="19"/>
        <v/>
      </c>
      <c r="AE29" s="18" t="str">
        <f t="shared" si="19"/>
        <v/>
      </c>
      <c r="AF29" s="18" t="str">
        <f t="shared" si="19"/>
        <v/>
      </c>
      <c r="AG29" s="18" t="str">
        <f t="shared" si="19"/>
        <v/>
      </c>
      <c r="AH29" s="18" t="str">
        <f t="shared" si="19"/>
        <v/>
      </c>
    </row>
    <row r="30" spans="1:46" x14ac:dyDescent="0.4">
      <c r="A30" s="25"/>
      <c r="B30" s="21" t="s">
        <v>5</v>
      </c>
      <c r="C30" s="27" t="s">
        <v>12</v>
      </c>
      <c r="D30" s="22" t="str">
        <f t="shared" ref="D30:D33" si="20">IF(COUNTA(D$8:D$28)=0,"",COUNTIF(D$8:D$28,$C30))</f>
        <v/>
      </c>
      <c r="E30" s="21" t="str">
        <f t="shared" si="18"/>
        <v/>
      </c>
      <c r="F30" s="21" t="str">
        <f t="shared" si="18"/>
        <v/>
      </c>
      <c r="G30" s="21" t="str">
        <f t="shared" si="18"/>
        <v/>
      </c>
      <c r="H30" s="21" t="str">
        <f t="shared" si="18"/>
        <v/>
      </c>
      <c r="I30" s="21" t="str">
        <f t="shared" si="18"/>
        <v/>
      </c>
      <c r="J30" s="21" t="str">
        <f t="shared" si="18"/>
        <v/>
      </c>
      <c r="K30" s="21" t="str">
        <f t="shared" si="18"/>
        <v/>
      </c>
      <c r="L30" s="21" t="str">
        <f t="shared" si="18"/>
        <v/>
      </c>
      <c r="M30" s="21" t="str">
        <f t="shared" si="18"/>
        <v/>
      </c>
      <c r="N30" s="21" t="str">
        <f t="shared" si="18"/>
        <v/>
      </c>
      <c r="O30" s="21" t="str">
        <f t="shared" si="18"/>
        <v/>
      </c>
      <c r="P30" s="21" t="str">
        <f t="shared" si="18"/>
        <v/>
      </c>
      <c r="Q30" s="21" t="str">
        <f t="shared" si="18"/>
        <v/>
      </c>
      <c r="R30" s="21" t="str">
        <f t="shared" si="18"/>
        <v/>
      </c>
      <c r="S30" s="21" t="str">
        <f t="shared" si="18"/>
        <v/>
      </c>
      <c r="T30" s="21" t="str">
        <f t="shared" si="18"/>
        <v/>
      </c>
      <c r="U30" s="21" t="str">
        <f t="shared" si="19"/>
        <v/>
      </c>
      <c r="V30" s="21" t="str">
        <f t="shared" si="19"/>
        <v/>
      </c>
      <c r="W30" s="21" t="str">
        <f t="shared" si="19"/>
        <v/>
      </c>
      <c r="X30" s="21" t="str">
        <f t="shared" si="19"/>
        <v/>
      </c>
      <c r="Y30" s="21" t="str">
        <f t="shared" si="19"/>
        <v/>
      </c>
      <c r="Z30" s="21" t="str">
        <f t="shared" si="19"/>
        <v/>
      </c>
      <c r="AA30" s="21" t="str">
        <f t="shared" si="19"/>
        <v/>
      </c>
      <c r="AB30" s="21" t="str">
        <f t="shared" si="19"/>
        <v/>
      </c>
      <c r="AC30" s="21" t="str">
        <f t="shared" si="19"/>
        <v/>
      </c>
      <c r="AD30" s="21" t="str">
        <f t="shared" si="19"/>
        <v/>
      </c>
      <c r="AE30" s="21" t="str">
        <f t="shared" si="19"/>
        <v/>
      </c>
      <c r="AF30" s="21" t="str">
        <f t="shared" si="19"/>
        <v/>
      </c>
      <c r="AG30" s="21" t="str">
        <f t="shared" si="19"/>
        <v/>
      </c>
      <c r="AH30" s="21" t="str">
        <f t="shared" si="19"/>
        <v/>
      </c>
    </row>
    <row r="31" spans="1:46" x14ac:dyDescent="0.4">
      <c r="A31" s="25"/>
      <c r="B31" s="21" t="s">
        <v>6</v>
      </c>
      <c r="C31" s="27" t="s">
        <v>12</v>
      </c>
      <c r="D31" s="22" t="str">
        <f t="shared" si="20"/>
        <v/>
      </c>
      <c r="E31" s="21" t="str">
        <f t="shared" si="18"/>
        <v/>
      </c>
      <c r="F31" s="21" t="str">
        <f t="shared" si="18"/>
        <v/>
      </c>
      <c r="G31" s="21" t="str">
        <f t="shared" si="18"/>
        <v/>
      </c>
      <c r="H31" s="21" t="str">
        <f t="shared" si="18"/>
        <v/>
      </c>
      <c r="I31" s="21" t="str">
        <f t="shared" si="18"/>
        <v/>
      </c>
      <c r="J31" s="21" t="str">
        <f t="shared" si="18"/>
        <v/>
      </c>
      <c r="K31" s="21" t="str">
        <f t="shared" si="18"/>
        <v/>
      </c>
      <c r="L31" s="21" t="str">
        <f t="shared" si="18"/>
        <v/>
      </c>
      <c r="M31" s="21" t="str">
        <f t="shared" si="18"/>
        <v/>
      </c>
      <c r="N31" s="21" t="str">
        <f t="shared" si="18"/>
        <v/>
      </c>
      <c r="O31" s="21" t="str">
        <f t="shared" si="18"/>
        <v/>
      </c>
      <c r="P31" s="21" t="str">
        <f t="shared" si="18"/>
        <v/>
      </c>
      <c r="Q31" s="21" t="str">
        <f t="shared" si="18"/>
        <v/>
      </c>
      <c r="R31" s="21" t="str">
        <f t="shared" si="18"/>
        <v/>
      </c>
      <c r="S31" s="21" t="str">
        <f t="shared" si="18"/>
        <v/>
      </c>
      <c r="T31" s="21" t="str">
        <f t="shared" si="18"/>
        <v/>
      </c>
      <c r="U31" s="21" t="str">
        <f t="shared" si="19"/>
        <v/>
      </c>
      <c r="V31" s="21" t="str">
        <f t="shared" si="19"/>
        <v/>
      </c>
      <c r="W31" s="21" t="str">
        <f t="shared" si="19"/>
        <v/>
      </c>
      <c r="X31" s="21" t="str">
        <f t="shared" si="19"/>
        <v/>
      </c>
      <c r="Y31" s="21" t="str">
        <f t="shared" si="19"/>
        <v/>
      </c>
      <c r="Z31" s="21" t="str">
        <f t="shared" si="19"/>
        <v/>
      </c>
      <c r="AA31" s="21" t="str">
        <f t="shared" si="19"/>
        <v/>
      </c>
      <c r="AB31" s="21" t="str">
        <f t="shared" si="19"/>
        <v/>
      </c>
      <c r="AC31" s="21" t="str">
        <f t="shared" si="19"/>
        <v/>
      </c>
      <c r="AD31" s="21" t="str">
        <f t="shared" si="19"/>
        <v/>
      </c>
      <c r="AE31" s="21" t="str">
        <f t="shared" si="19"/>
        <v/>
      </c>
      <c r="AF31" s="21" t="str">
        <f t="shared" si="19"/>
        <v/>
      </c>
      <c r="AG31" s="21" t="str">
        <f t="shared" si="19"/>
        <v/>
      </c>
      <c r="AH31" s="21" t="str">
        <f t="shared" si="19"/>
        <v/>
      </c>
    </row>
    <row r="32" spans="1:46" x14ac:dyDescent="0.4">
      <c r="A32" s="25"/>
      <c r="B32" s="21" t="s">
        <v>9</v>
      </c>
      <c r="C32" s="27" t="s">
        <v>15</v>
      </c>
      <c r="D32" s="22" t="str">
        <f t="shared" si="20"/>
        <v/>
      </c>
      <c r="E32" s="21" t="str">
        <f t="shared" si="18"/>
        <v/>
      </c>
      <c r="F32" s="21" t="str">
        <f t="shared" si="18"/>
        <v/>
      </c>
      <c r="G32" s="21" t="str">
        <f t="shared" si="18"/>
        <v/>
      </c>
      <c r="H32" s="21" t="str">
        <f t="shared" si="18"/>
        <v/>
      </c>
      <c r="I32" s="21" t="str">
        <f t="shared" si="18"/>
        <v/>
      </c>
      <c r="J32" s="21" t="str">
        <f t="shared" si="18"/>
        <v/>
      </c>
      <c r="K32" s="21" t="str">
        <f t="shared" si="18"/>
        <v/>
      </c>
      <c r="L32" s="21" t="str">
        <f t="shared" si="18"/>
        <v/>
      </c>
      <c r="M32" s="21" t="str">
        <f t="shared" si="18"/>
        <v/>
      </c>
      <c r="N32" s="21" t="str">
        <f t="shared" si="18"/>
        <v/>
      </c>
      <c r="O32" s="21" t="str">
        <f t="shared" si="18"/>
        <v/>
      </c>
      <c r="P32" s="21" t="str">
        <f t="shared" si="18"/>
        <v/>
      </c>
      <c r="Q32" s="21" t="str">
        <f t="shared" si="18"/>
        <v/>
      </c>
      <c r="R32" s="21" t="str">
        <f t="shared" si="18"/>
        <v/>
      </c>
      <c r="S32" s="21" t="str">
        <f t="shared" si="18"/>
        <v/>
      </c>
      <c r="T32" s="21" t="str">
        <f t="shared" si="18"/>
        <v/>
      </c>
      <c r="U32" s="21" t="str">
        <f t="shared" si="19"/>
        <v/>
      </c>
      <c r="V32" s="21" t="str">
        <f t="shared" si="19"/>
        <v/>
      </c>
      <c r="W32" s="21" t="str">
        <f t="shared" si="19"/>
        <v/>
      </c>
      <c r="X32" s="21" t="str">
        <f t="shared" si="19"/>
        <v/>
      </c>
      <c r="Y32" s="21" t="str">
        <f t="shared" si="19"/>
        <v/>
      </c>
      <c r="Z32" s="21" t="str">
        <f t="shared" si="19"/>
        <v/>
      </c>
      <c r="AA32" s="21" t="str">
        <f t="shared" si="19"/>
        <v/>
      </c>
      <c r="AB32" s="21" t="str">
        <f t="shared" si="19"/>
        <v/>
      </c>
      <c r="AC32" s="21" t="str">
        <f t="shared" si="19"/>
        <v/>
      </c>
      <c r="AD32" s="21" t="str">
        <f t="shared" si="19"/>
        <v/>
      </c>
      <c r="AE32" s="21" t="str">
        <f t="shared" si="19"/>
        <v/>
      </c>
      <c r="AF32" s="21" t="str">
        <f t="shared" si="19"/>
        <v/>
      </c>
      <c r="AG32" s="21" t="str">
        <f t="shared" si="19"/>
        <v/>
      </c>
      <c r="AH32" s="21" t="str">
        <f t="shared" si="19"/>
        <v/>
      </c>
    </row>
    <row r="33" spans="1:34" x14ac:dyDescent="0.4">
      <c r="A33" s="25"/>
      <c r="B33" s="21" t="s">
        <v>9</v>
      </c>
      <c r="C33" s="27" t="s">
        <v>16</v>
      </c>
      <c r="D33" s="22" t="str">
        <f t="shared" si="20"/>
        <v/>
      </c>
      <c r="E33" s="21" t="str">
        <f t="shared" si="18"/>
        <v/>
      </c>
      <c r="F33" s="21" t="str">
        <f t="shared" si="18"/>
        <v/>
      </c>
      <c r="G33" s="21" t="str">
        <f t="shared" si="18"/>
        <v/>
      </c>
      <c r="H33" s="21" t="str">
        <f t="shared" si="18"/>
        <v/>
      </c>
      <c r="I33" s="21" t="str">
        <f t="shared" si="18"/>
        <v/>
      </c>
      <c r="J33" s="21" t="str">
        <f t="shared" si="18"/>
        <v/>
      </c>
      <c r="K33" s="21" t="str">
        <f t="shared" si="18"/>
        <v/>
      </c>
      <c r="L33" s="21" t="str">
        <f t="shared" si="18"/>
        <v/>
      </c>
      <c r="M33" s="21" t="str">
        <f t="shared" si="18"/>
        <v/>
      </c>
      <c r="N33" s="21" t="str">
        <f t="shared" si="18"/>
        <v/>
      </c>
      <c r="O33" s="21" t="str">
        <f t="shared" si="18"/>
        <v/>
      </c>
      <c r="P33" s="21" t="str">
        <f t="shared" si="18"/>
        <v/>
      </c>
      <c r="Q33" s="21" t="str">
        <f t="shared" si="18"/>
        <v/>
      </c>
      <c r="R33" s="21" t="str">
        <f t="shared" si="18"/>
        <v/>
      </c>
      <c r="S33" s="21" t="str">
        <f t="shared" si="18"/>
        <v/>
      </c>
      <c r="T33" s="21" t="str">
        <f t="shared" si="18"/>
        <v/>
      </c>
      <c r="U33" s="21" t="str">
        <f t="shared" si="19"/>
        <v/>
      </c>
      <c r="V33" s="21" t="str">
        <f t="shared" si="19"/>
        <v/>
      </c>
      <c r="W33" s="21" t="str">
        <f t="shared" si="19"/>
        <v/>
      </c>
      <c r="X33" s="21" t="str">
        <f t="shared" si="19"/>
        <v/>
      </c>
      <c r="Y33" s="21" t="str">
        <f t="shared" si="19"/>
        <v/>
      </c>
      <c r="Z33" s="21" t="str">
        <f t="shared" si="19"/>
        <v/>
      </c>
      <c r="AA33" s="21" t="str">
        <f t="shared" si="19"/>
        <v/>
      </c>
      <c r="AB33" s="21" t="str">
        <f t="shared" si="19"/>
        <v/>
      </c>
      <c r="AC33" s="21" t="str">
        <f t="shared" si="19"/>
        <v/>
      </c>
      <c r="AD33" s="21" t="str">
        <f t="shared" si="19"/>
        <v/>
      </c>
      <c r="AE33" s="21" t="str">
        <f t="shared" si="19"/>
        <v/>
      </c>
      <c r="AF33" s="21" t="str">
        <f t="shared" si="19"/>
        <v/>
      </c>
      <c r="AG33" s="21" t="str">
        <f t="shared" si="19"/>
        <v/>
      </c>
      <c r="AH33" s="21" t="str">
        <f t="shared" si="19"/>
        <v/>
      </c>
    </row>
    <row r="34" spans="1:34" x14ac:dyDescent="0.4">
      <c r="A34" s="25"/>
      <c r="B34" s="28"/>
      <c r="C34" s="29"/>
      <c r="D34" s="22" t="str">
        <f>IF(D30="","",IF(COUNTIF(D30:D31,0)=0,"〇","×"))</f>
        <v/>
      </c>
      <c r="E34" s="21" t="str">
        <f t="shared" ref="E34:AH34" si="21">IF(E30="","",IF(COUNTIF(E30:E31,0)=0,"〇","×"))</f>
        <v/>
      </c>
      <c r="F34" s="21" t="str">
        <f t="shared" si="21"/>
        <v/>
      </c>
      <c r="G34" s="21" t="str">
        <f t="shared" si="21"/>
        <v/>
      </c>
      <c r="H34" s="21" t="str">
        <f t="shared" si="21"/>
        <v/>
      </c>
      <c r="I34" s="21" t="str">
        <f t="shared" si="21"/>
        <v/>
      </c>
      <c r="J34" s="21" t="str">
        <f t="shared" si="21"/>
        <v/>
      </c>
      <c r="K34" s="21" t="str">
        <f t="shared" si="21"/>
        <v/>
      </c>
      <c r="L34" s="21" t="str">
        <f t="shared" si="21"/>
        <v/>
      </c>
      <c r="M34" s="21" t="str">
        <f t="shared" si="21"/>
        <v/>
      </c>
      <c r="N34" s="21" t="str">
        <f t="shared" si="21"/>
        <v/>
      </c>
      <c r="O34" s="21" t="str">
        <f t="shared" si="21"/>
        <v/>
      </c>
      <c r="P34" s="21" t="str">
        <f t="shared" si="21"/>
        <v/>
      </c>
      <c r="Q34" s="21" t="str">
        <f t="shared" si="21"/>
        <v/>
      </c>
      <c r="R34" s="21" t="str">
        <f t="shared" si="21"/>
        <v/>
      </c>
      <c r="S34" s="21" t="str">
        <f t="shared" si="21"/>
        <v/>
      </c>
      <c r="T34" s="21" t="str">
        <f t="shared" si="21"/>
        <v/>
      </c>
      <c r="U34" s="21" t="str">
        <f t="shared" si="21"/>
        <v/>
      </c>
      <c r="V34" s="21" t="str">
        <f t="shared" si="21"/>
        <v/>
      </c>
      <c r="W34" s="21" t="str">
        <f t="shared" si="21"/>
        <v/>
      </c>
      <c r="X34" s="21" t="str">
        <f t="shared" si="21"/>
        <v/>
      </c>
      <c r="Y34" s="21" t="str">
        <f t="shared" si="21"/>
        <v/>
      </c>
      <c r="Z34" s="21" t="str">
        <f t="shared" si="21"/>
        <v/>
      </c>
      <c r="AA34" s="21" t="str">
        <f t="shared" si="21"/>
        <v/>
      </c>
      <c r="AB34" s="21" t="str">
        <f t="shared" si="21"/>
        <v/>
      </c>
      <c r="AC34" s="21" t="str">
        <f t="shared" si="21"/>
        <v/>
      </c>
      <c r="AD34" s="21" t="str">
        <f t="shared" si="21"/>
        <v/>
      </c>
      <c r="AE34" s="21" t="str">
        <f t="shared" si="21"/>
        <v/>
      </c>
      <c r="AF34" s="21" t="str">
        <f t="shared" si="21"/>
        <v/>
      </c>
      <c r="AG34" s="21" t="str">
        <f t="shared" si="21"/>
        <v/>
      </c>
      <c r="AH34" s="21" t="str">
        <f t="shared" si="21"/>
        <v/>
      </c>
    </row>
    <row r="35" spans="1:34" x14ac:dyDescent="0.4">
      <c r="A35" s="30" t="s">
        <v>49</v>
      </c>
      <c r="B35" s="4"/>
      <c r="C35" s="11"/>
      <c r="D35" s="22" t="str">
        <f>IF(D29="","",IF(COUNTIF(D29,0)=0,"〇","×"))</f>
        <v/>
      </c>
      <c r="E35" s="21" t="str">
        <f t="shared" ref="E35:AH35" si="22">IF(E29="","",IF(COUNTIF(E29,0)=0,"〇","×"))</f>
        <v/>
      </c>
      <c r="F35" s="21" t="str">
        <f t="shared" si="22"/>
        <v/>
      </c>
      <c r="G35" s="21" t="str">
        <f t="shared" si="22"/>
        <v/>
      </c>
      <c r="H35" s="21" t="str">
        <f t="shared" si="22"/>
        <v/>
      </c>
      <c r="I35" s="21" t="str">
        <f t="shared" si="22"/>
        <v/>
      </c>
      <c r="J35" s="21" t="str">
        <f t="shared" si="22"/>
        <v/>
      </c>
      <c r="K35" s="21" t="str">
        <f t="shared" si="22"/>
        <v/>
      </c>
      <c r="L35" s="21" t="str">
        <f t="shared" si="22"/>
        <v/>
      </c>
      <c r="M35" s="21" t="str">
        <f t="shared" si="22"/>
        <v/>
      </c>
      <c r="N35" s="21" t="str">
        <f t="shared" si="22"/>
        <v/>
      </c>
      <c r="O35" s="21" t="str">
        <f t="shared" si="22"/>
        <v/>
      </c>
      <c r="P35" s="21" t="str">
        <f t="shared" si="22"/>
        <v/>
      </c>
      <c r="Q35" s="21" t="str">
        <f t="shared" si="22"/>
        <v/>
      </c>
      <c r="R35" s="21" t="str">
        <f t="shared" si="22"/>
        <v/>
      </c>
      <c r="S35" s="21" t="str">
        <f t="shared" si="22"/>
        <v/>
      </c>
      <c r="T35" s="21" t="str">
        <f t="shared" si="22"/>
        <v/>
      </c>
      <c r="U35" s="21" t="str">
        <f t="shared" si="22"/>
        <v/>
      </c>
      <c r="V35" s="21" t="str">
        <f t="shared" si="22"/>
        <v/>
      </c>
      <c r="W35" s="21" t="str">
        <f t="shared" si="22"/>
        <v/>
      </c>
      <c r="X35" s="21" t="str">
        <f t="shared" si="22"/>
        <v/>
      </c>
      <c r="Y35" s="21" t="str">
        <f t="shared" si="22"/>
        <v/>
      </c>
      <c r="Z35" s="21" t="str">
        <f t="shared" si="22"/>
        <v/>
      </c>
      <c r="AA35" s="21" t="str">
        <f t="shared" si="22"/>
        <v/>
      </c>
      <c r="AB35" s="21" t="str">
        <f t="shared" si="22"/>
        <v/>
      </c>
      <c r="AC35" s="21" t="str">
        <f t="shared" si="22"/>
        <v/>
      </c>
      <c r="AD35" s="21" t="str">
        <f t="shared" si="22"/>
        <v/>
      </c>
      <c r="AE35" s="21" t="str">
        <f t="shared" si="22"/>
        <v/>
      </c>
      <c r="AF35" s="21" t="str">
        <f t="shared" si="22"/>
        <v/>
      </c>
      <c r="AG35" s="21" t="str">
        <f t="shared" si="22"/>
        <v/>
      </c>
      <c r="AH35" s="21" t="str">
        <f t="shared" si="22"/>
        <v/>
      </c>
    </row>
  </sheetData>
  <phoneticPr fontId="8"/>
  <conditionalFormatting sqref="D7:D8">
    <cfRule type="expression" dxfId="30" priority="33">
      <formula>TEXT(D$7,"aaa")="土"</formula>
    </cfRule>
    <cfRule type="expression" dxfId="29" priority="34">
      <formula>TEXT(D$7,"aaa")="土"</formula>
    </cfRule>
  </conditionalFormatting>
  <conditionalFormatting sqref="D6:AH35">
    <cfRule type="expression" dxfId="27" priority="30">
      <formula>OR(TEXT(D$7,"aaa")="土",TEXT(D$7,"aaa")="日")</formula>
    </cfRule>
  </conditionalFormatting>
  <conditionalFormatting sqref="D7:AH8">
    <cfRule type="expression" dxfId="25" priority="31">
      <formula>TEXT(D$7,"aaa")="日"</formula>
    </cfRule>
    <cfRule type="expression" dxfId="24" priority="32">
      <formula>TEXT(D$7,"aaa")="土"</formula>
    </cfRule>
    <cfRule type="expression" priority="35">
      <formula>TEXT(D$7,"aaa")="土"</formula>
    </cfRule>
  </conditionalFormatting>
  <conditionalFormatting sqref="D8:AH8">
    <cfRule type="expression" dxfId="23" priority="25">
      <formula>COUNTIF($AJ$8:$AN$8,D$6)&gt;0</formula>
    </cfRule>
    <cfRule type="expression" dxfId="22" priority="27">
      <formula>COUNTIF($D$8:$AH$8,D$6)&gt;0</formula>
    </cfRule>
  </conditionalFormatting>
  <conditionalFormatting sqref="D9:AH9">
    <cfRule type="expression" dxfId="21" priority="24">
      <formula>COUNTIF($AJ$9:$AN$9,D$6)&gt;0</formula>
    </cfRule>
    <cfRule type="expression" dxfId="20" priority="26">
      <formula>COUNTIF($D$9:$AH$9,D$6)&gt;0</formula>
    </cfRule>
  </conditionalFormatting>
  <conditionalFormatting sqref="D10:AH10">
    <cfRule type="expression" dxfId="19" priority="23">
      <formula>COUNTIF($AJ$10:$AN$10,D$6)&gt;0</formula>
    </cfRule>
  </conditionalFormatting>
  <conditionalFormatting sqref="D11:AH11">
    <cfRule type="expression" dxfId="18" priority="19">
      <formula>COUNTIF($AJ$11:$AN$11,D$6)&gt;0</formula>
    </cfRule>
    <cfRule type="expression" dxfId="17" priority="20">
      <formula>COUNTIF($AJ$11:$AN$11,XED$6)&gt;0</formula>
    </cfRule>
  </conditionalFormatting>
  <conditionalFormatting sqref="D12:AH12">
    <cfRule type="expression" dxfId="16" priority="18">
      <formula>COUNTIF($AJ$12:$AN$12,D$6)&gt;0</formula>
    </cfRule>
  </conditionalFormatting>
  <conditionalFormatting sqref="D13:AH13">
    <cfRule type="expression" dxfId="15" priority="17">
      <formula>COUNTIF($AJ$13:$AN$13,D$6)&gt;0</formula>
    </cfRule>
  </conditionalFormatting>
  <conditionalFormatting sqref="D14:AH14">
    <cfRule type="expression" dxfId="14" priority="16">
      <formula>COUNTIF($AJ$14:$AN$14,D$6)&gt;0</formula>
    </cfRule>
  </conditionalFormatting>
  <conditionalFormatting sqref="D15:AH15">
    <cfRule type="expression" dxfId="13" priority="15">
      <formula>COUNTIF($AJ$15:$AN$15,D$6)&gt;0</formula>
    </cfRule>
  </conditionalFormatting>
  <conditionalFormatting sqref="D16:AH16">
    <cfRule type="expression" dxfId="12" priority="14">
      <formula>COUNTIF($AJ$16:$AN$16,D$6)&gt;0</formula>
    </cfRule>
  </conditionalFormatting>
  <conditionalFormatting sqref="D17:AH17">
    <cfRule type="expression" dxfId="11" priority="13">
      <formula>COUNTIF($AJ$17:$AN$17,D$6)&gt;0</formula>
    </cfRule>
  </conditionalFormatting>
  <conditionalFormatting sqref="D18:AH18">
    <cfRule type="expression" dxfId="10" priority="12">
      <formula>COUNTIF($AJ$18:$AN$18,D$6)&gt;0</formula>
    </cfRule>
  </conditionalFormatting>
  <conditionalFormatting sqref="D19:AH19">
    <cfRule type="expression" dxfId="9" priority="11">
      <formula>COUNTIF($AJ$19:$AN$19,D$6)&gt;0</formula>
    </cfRule>
  </conditionalFormatting>
  <conditionalFormatting sqref="D20:AH20">
    <cfRule type="expression" dxfId="8" priority="10">
      <formula>COUNTIF($AJ$20:$AN$20,D$6)&gt;0</formula>
    </cfRule>
  </conditionalFormatting>
  <conditionalFormatting sqref="D21:AH21">
    <cfRule type="expression" dxfId="7" priority="9">
      <formula>COUNTIF($AJ$21:$AN$21,D$6)&gt;0</formula>
    </cfRule>
  </conditionalFormatting>
  <conditionalFormatting sqref="D22:AH22">
    <cfRule type="expression" dxfId="6" priority="7">
      <formula>COUNTIF($AJ$22:$AN$22,D$6)&gt;0</formula>
    </cfRule>
  </conditionalFormatting>
  <conditionalFormatting sqref="D23:AH23">
    <cfRule type="expression" dxfId="5" priority="6">
      <formula>COUNTIF($AJ$23:$AN$23,D$6)&gt;0</formula>
    </cfRule>
  </conditionalFormatting>
  <conditionalFormatting sqref="D24:AH24">
    <cfRule type="expression" dxfId="4" priority="5">
      <formula>COUNTIF($AJ$24:$AN$24,D$6)&gt;0</formula>
    </cfRule>
  </conditionalFormatting>
  <conditionalFormatting sqref="D25:AH25">
    <cfRule type="expression" dxfId="3" priority="4">
      <formula>COUNTIF($AJ$25:$AN$25,D$6)&gt;0</formula>
    </cfRule>
  </conditionalFormatting>
  <conditionalFormatting sqref="D26:AH26">
    <cfRule type="expression" dxfId="2" priority="3">
      <formula>COUNTIF($AJ$26:$AN$26,D$6)&gt;0</formula>
    </cfRule>
  </conditionalFormatting>
  <conditionalFormatting sqref="D27:AH27">
    <cfRule type="expression" dxfId="1" priority="2">
      <formula>COUNTIF($AJ$27:$AN$27,D$6)&gt;0</formula>
    </cfRule>
  </conditionalFormatting>
  <conditionalFormatting sqref="D28:AH28">
    <cfRule type="expression" dxfId="0" priority="1">
      <formula>COUNTIF($AJ$28:$AN$28,D$6)&gt;0</formula>
    </cfRule>
  </conditionalFormatting>
  <dataValidations count="1">
    <dataValidation type="list" allowBlank="1" showInputMessage="1" sqref="D8:AH28" xr:uid="{00000000-0002-0000-0200-000000000000}">
      <formula1>$O$2:$U$2</formula1>
    </dataValidation>
  </dataValidations>
  <pageMargins left="0.69930555555555596" right="0.69930555555555596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8" id="{00000000-000E-0000-0200-00001C000000}">
            <xm:f>COUNTIF(祝日リスト!$A:$A,D$7)=1</xm:f>
            <x14:dxf>
              <fill>
                <patternFill patternType="solid">
                  <bgColor theme="6" tint="0.59996337778862885"/>
                </patternFill>
              </fill>
            </x14:dxf>
          </x14:cfRule>
          <xm:sqref>D6:AH35</xm:sqref>
        </x14:conditionalFormatting>
        <x14:conditionalFormatting xmlns:xm="http://schemas.microsoft.com/office/excel/2006/main">
          <x14:cfRule type="expression" priority="29" id="{00000000-000E-0000-0200-00001D000000}">
            <xm:f>COUNTIF(祝日リスト!$A:$A,D$7)=1</xm:f>
            <x14:dxf>
              <font>
                <color rgb="FFFF0000"/>
              </font>
            </x14:dxf>
          </x14:cfRule>
          <xm:sqref>D7:AH8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22"/>
  <sheetViews>
    <sheetView workbookViewId="0">
      <selection activeCell="H7" sqref="H7"/>
    </sheetView>
  </sheetViews>
  <sheetFormatPr defaultColWidth="9" defaultRowHeight="18.75" x14ac:dyDescent="0.4"/>
  <cols>
    <col min="1" max="1" width="11.25" customWidth="1"/>
  </cols>
  <sheetData>
    <row r="2" spans="1:4" x14ac:dyDescent="0.4">
      <c r="A2" s="1">
        <v>45292</v>
      </c>
      <c r="B2" t="s">
        <v>2</v>
      </c>
      <c r="C2" t="s">
        <v>65</v>
      </c>
    </row>
    <row r="3" spans="1:4" x14ac:dyDescent="0.4">
      <c r="A3" s="1">
        <v>45299</v>
      </c>
      <c r="B3" t="s">
        <v>2</v>
      </c>
      <c r="C3" t="s">
        <v>66</v>
      </c>
    </row>
    <row r="4" spans="1:4" x14ac:dyDescent="0.4">
      <c r="A4" s="1">
        <v>45333</v>
      </c>
      <c r="B4" t="s">
        <v>30</v>
      </c>
      <c r="C4" t="s">
        <v>67</v>
      </c>
    </row>
    <row r="5" spans="1:4" x14ac:dyDescent="0.4">
      <c r="A5" s="1">
        <v>45334</v>
      </c>
      <c r="B5" t="s">
        <v>2</v>
      </c>
      <c r="C5" t="s">
        <v>68</v>
      </c>
      <c r="D5" t="s">
        <v>69</v>
      </c>
    </row>
    <row r="6" spans="1:4" x14ac:dyDescent="0.4">
      <c r="A6" s="1">
        <v>45345</v>
      </c>
      <c r="B6" t="s">
        <v>28</v>
      </c>
      <c r="C6" t="s">
        <v>70</v>
      </c>
    </row>
    <row r="7" spans="1:4" x14ac:dyDescent="0.4">
      <c r="A7" s="1">
        <v>45371</v>
      </c>
      <c r="B7" t="s">
        <v>71</v>
      </c>
      <c r="C7" t="s">
        <v>72</v>
      </c>
    </row>
    <row r="8" spans="1:4" x14ac:dyDescent="0.4">
      <c r="A8" s="1">
        <v>45411</v>
      </c>
      <c r="B8" t="s">
        <v>2</v>
      </c>
      <c r="C8" t="s">
        <v>73</v>
      </c>
    </row>
    <row r="9" spans="1:4" x14ac:dyDescent="0.4">
      <c r="A9" s="1">
        <v>45415</v>
      </c>
      <c r="B9" t="s">
        <v>28</v>
      </c>
      <c r="C9" t="s">
        <v>74</v>
      </c>
    </row>
    <row r="10" spans="1:4" x14ac:dyDescent="0.4">
      <c r="A10" s="1">
        <v>45416</v>
      </c>
      <c r="B10" t="s">
        <v>29</v>
      </c>
      <c r="C10" t="s">
        <v>75</v>
      </c>
    </row>
    <row r="11" spans="1:4" x14ac:dyDescent="0.4">
      <c r="A11" s="1">
        <v>45417</v>
      </c>
      <c r="B11" t="s">
        <v>30</v>
      </c>
      <c r="C11" t="s">
        <v>76</v>
      </c>
    </row>
    <row r="12" spans="1:4" x14ac:dyDescent="0.4">
      <c r="A12" s="1">
        <v>45418</v>
      </c>
      <c r="B12" t="s">
        <v>2</v>
      </c>
      <c r="C12" t="s">
        <v>68</v>
      </c>
      <c r="D12" t="s">
        <v>69</v>
      </c>
    </row>
    <row r="13" spans="1:4" x14ac:dyDescent="0.4">
      <c r="A13" s="1">
        <v>45488</v>
      </c>
      <c r="B13" t="s">
        <v>2</v>
      </c>
      <c r="C13" t="s">
        <v>77</v>
      </c>
    </row>
    <row r="14" spans="1:4" x14ac:dyDescent="0.4">
      <c r="A14" s="1">
        <v>45515</v>
      </c>
      <c r="B14" t="s">
        <v>30</v>
      </c>
      <c r="C14" t="s">
        <v>78</v>
      </c>
    </row>
    <row r="15" spans="1:4" x14ac:dyDescent="0.4">
      <c r="A15" s="1">
        <v>45516</v>
      </c>
      <c r="B15" t="s">
        <v>2</v>
      </c>
      <c r="C15" t="s">
        <v>68</v>
      </c>
      <c r="D15" t="s">
        <v>69</v>
      </c>
    </row>
    <row r="16" spans="1:4" x14ac:dyDescent="0.4">
      <c r="A16" s="1">
        <v>45551</v>
      </c>
      <c r="B16" t="s">
        <v>2</v>
      </c>
      <c r="C16" t="s">
        <v>79</v>
      </c>
    </row>
    <row r="17" spans="1:4" x14ac:dyDescent="0.4">
      <c r="A17" s="1">
        <v>45557</v>
      </c>
      <c r="B17" t="s">
        <v>30</v>
      </c>
      <c r="C17" t="s">
        <v>80</v>
      </c>
    </row>
    <row r="18" spans="1:4" x14ac:dyDescent="0.4">
      <c r="A18" s="1">
        <v>45558</v>
      </c>
      <c r="B18" t="s">
        <v>2</v>
      </c>
      <c r="C18" t="s">
        <v>68</v>
      </c>
      <c r="D18" t="s">
        <v>69</v>
      </c>
    </row>
    <row r="19" spans="1:4" x14ac:dyDescent="0.4">
      <c r="A19" s="1">
        <v>45579</v>
      </c>
      <c r="B19" t="s">
        <v>2</v>
      </c>
      <c r="C19" t="s">
        <v>81</v>
      </c>
    </row>
    <row r="20" spans="1:4" x14ac:dyDescent="0.4">
      <c r="A20" s="1">
        <v>45599</v>
      </c>
      <c r="B20" t="s">
        <v>30</v>
      </c>
      <c r="C20" t="s">
        <v>82</v>
      </c>
    </row>
    <row r="21" spans="1:4" x14ac:dyDescent="0.4">
      <c r="A21" s="1">
        <v>45600</v>
      </c>
      <c r="B21" t="s">
        <v>2</v>
      </c>
      <c r="C21" t="s">
        <v>68</v>
      </c>
      <c r="D21" t="s">
        <v>69</v>
      </c>
    </row>
    <row r="22" spans="1:4" x14ac:dyDescent="0.4">
      <c r="A22" s="1">
        <v>45619</v>
      </c>
      <c r="B22" t="s">
        <v>29</v>
      </c>
      <c r="C22" t="s">
        <v>83</v>
      </c>
    </row>
  </sheetData>
  <phoneticPr fontId="8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勤務表 (NS)</vt:lpstr>
      <vt:lpstr>勤務表 (CW)</vt:lpstr>
      <vt:lpstr>勤務表</vt:lpstr>
      <vt:lpstr>祝日リスト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T653</cp:lastModifiedBy>
  <cp:lastPrinted>2024-03-11T02:18:00Z</cp:lastPrinted>
  <dcterms:created xsi:type="dcterms:W3CDTF">2023-12-11T12:32:00Z</dcterms:created>
  <dcterms:modified xsi:type="dcterms:W3CDTF">2024-03-24T00:13:59Z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