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6年度\"/>
    </mc:Choice>
  </mc:AlternateContent>
  <xr:revisionPtr revIDLastSave="0" documentId="13_ncr:1_{F287A9EE-3000-4BFE-8676-588ADA3EBCD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(Ns用)  変更記載スペースあり (記入例)" sheetId="1" r:id="rId1"/>
    <sheet name="B(Ns用)  変更記載スペースあり" sheetId="2" r:id="rId2"/>
    <sheet name="B(CW用)変更記載スペースなし " sheetId="3" r:id="rId3"/>
  </sheets>
  <definedNames>
    <definedName name="Excel_BuiltIn_Print_Area" localSheetId="2">'B(CW用)変更記載スペースなし '!$B$3:$AM$30</definedName>
    <definedName name="Excel_BuiltIn_Print_Area" localSheetId="1">'B(Ns用)  変更記載スペースあり'!$B$3:$AM$41</definedName>
    <definedName name="Excel_BuiltIn_Print_Area" localSheetId="0">'B(Ns用)  変更記載スペースあり (記入例)'!$B$3:$AM$48</definedName>
    <definedName name="_xlnm.Print_Area" localSheetId="2">'B(CW用)変更記載スペースなし '!$B$1:$AO$30</definedName>
    <definedName name="_xlnm.Print_Area" localSheetId="1">'B(Ns用)  変更記載スペースあり'!$B$1:$AO$41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N15" i="3" l="1"/>
  <c r="AM15" i="3"/>
  <c r="AL15" i="3"/>
  <c r="AO15" i="3" s="1"/>
  <c r="AN27" i="2"/>
  <c r="AM27" i="2"/>
  <c r="AL27" i="2"/>
  <c r="AO27" i="2" s="1"/>
  <c r="AK41" i="2"/>
  <c r="AL7" i="2"/>
  <c r="AO7" i="2" s="1"/>
  <c r="AM7" i="2"/>
  <c r="AN7" i="2"/>
  <c r="AL29" i="2"/>
  <c r="AO29" i="2" s="1"/>
  <c r="AM29" i="2"/>
  <c r="AN29" i="2"/>
  <c r="AL31" i="2"/>
  <c r="AO31" i="2" s="1"/>
  <c r="AM31" i="2"/>
  <c r="AN31" i="2"/>
  <c r="AL33" i="2"/>
  <c r="AO33" i="2" s="1"/>
  <c r="AM33" i="2"/>
  <c r="AN33" i="2"/>
  <c r="AL35" i="2"/>
  <c r="AO35" i="2" s="1"/>
  <c r="AM35" i="2"/>
  <c r="AN35" i="2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8" i="3"/>
  <c r="AM28" i="3"/>
  <c r="AL28" i="3"/>
  <c r="AO28" i="3" s="1"/>
  <c r="AN23" i="3"/>
  <c r="AM23" i="3"/>
  <c r="AL23" i="3"/>
  <c r="AO23" i="3" s="1"/>
  <c r="AN21" i="3"/>
  <c r="AM21" i="3"/>
  <c r="AL21" i="3"/>
  <c r="AO21" i="3" s="1"/>
  <c r="AN19" i="3"/>
  <c r="AM19" i="3"/>
  <c r="AL19" i="3"/>
  <c r="AO19" i="3" s="1"/>
  <c r="AN13" i="3"/>
  <c r="AM13" i="3"/>
  <c r="AL13" i="3"/>
  <c r="AO13" i="3" s="1"/>
  <c r="AN11" i="3"/>
  <c r="AM11" i="3"/>
  <c r="AL11" i="3"/>
  <c r="AO11" i="3" s="1"/>
  <c r="AN9" i="3"/>
  <c r="AM9" i="3"/>
  <c r="AL9" i="3"/>
  <c r="AO9" i="3" s="1"/>
  <c r="AN7" i="3"/>
  <c r="AM7" i="3"/>
  <c r="AL7" i="3"/>
  <c r="AO7" i="3" s="1"/>
  <c r="AN5" i="3"/>
  <c r="AM5" i="3"/>
  <c r="AL5" i="3"/>
  <c r="AO5" i="3" s="1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N39" i="2"/>
  <c r="AM39" i="2"/>
  <c r="AL39" i="2"/>
  <c r="AO39" i="2" s="1"/>
  <c r="AN37" i="2"/>
  <c r="AM37" i="2"/>
  <c r="AL37" i="2"/>
  <c r="AO37" i="2" s="1"/>
  <c r="AN25" i="2"/>
  <c r="AM25" i="2"/>
  <c r="AL25" i="2"/>
  <c r="AO25" i="2" s="1"/>
  <c r="AN23" i="2"/>
  <c r="AM23" i="2"/>
  <c r="AL23" i="2"/>
  <c r="AO23" i="2" s="1"/>
  <c r="AN21" i="2"/>
  <c r="AM21" i="2"/>
  <c r="AL21" i="2"/>
  <c r="AO21" i="2" s="1"/>
  <c r="AN19" i="2"/>
  <c r="AM19" i="2"/>
  <c r="AL19" i="2"/>
  <c r="AO19" i="2" s="1"/>
  <c r="AN17" i="2"/>
  <c r="AM17" i="2"/>
  <c r="AL17" i="2"/>
  <c r="AO17" i="2" s="1"/>
  <c r="AN15" i="2"/>
  <c r="AM15" i="2"/>
  <c r="AL15" i="2"/>
  <c r="AO15" i="2" s="1"/>
  <c r="AN13" i="2"/>
  <c r="AM13" i="2"/>
  <c r="AL13" i="2"/>
  <c r="AO13" i="2" s="1"/>
  <c r="AN11" i="2"/>
  <c r="AM11" i="2"/>
  <c r="AL11" i="2"/>
  <c r="AO11" i="2" s="1"/>
  <c r="AN9" i="2"/>
  <c r="AM9" i="2"/>
  <c r="AL9" i="2"/>
  <c r="AO9" i="2" s="1"/>
  <c r="AN5" i="2"/>
  <c r="AM5" i="2"/>
  <c r="AL5" i="2"/>
  <c r="AO5" i="2" s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N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N45" i="1"/>
  <c r="AM45" i="1"/>
  <c r="AL45" i="1"/>
  <c r="AO45" i="1" s="1"/>
  <c r="AN43" i="1"/>
  <c r="AM43" i="1"/>
  <c r="AL43" i="1"/>
  <c r="AO43" i="1" s="1"/>
  <c r="AN41" i="1"/>
  <c r="AM41" i="1"/>
  <c r="AL41" i="1"/>
  <c r="AO41" i="1" s="1"/>
  <c r="AN39" i="1"/>
  <c r="AM39" i="1"/>
  <c r="AL39" i="1"/>
  <c r="AO39" i="1" s="1"/>
  <c r="AN37" i="1"/>
  <c r="AM37" i="1"/>
  <c r="AL37" i="1"/>
  <c r="AO37" i="1" s="1"/>
  <c r="AN35" i="1"/>
  <c r="AM35" i="1"/>
  <c r="AL35" i="1"/>
  <c r="AO35" i="1" s="1"/>
  <c r="AN33" i="1"/>
  <c r="AM33" i="1"/>
  <c r="AL33" i="1"/>
  <c r="AO33" i="1" s="1"/>
  <c r="AN31" i="1"/>
  <c r="AM31" i="1"/>
  <c r="AL31" i="1"/>
  <c r="AO31" i="1" s="1"/>
  <c r="AN29" i="1"/>
  <c r="AM29" i="1"/>
  <c r="AL29" i="1"/>
  <c r="AO29" i="1" s="1"/>
  <c r="AN27" i="1"/>
  <c r="AM27" i="1"/>
  <c r="AL27" i="1"/>
  <c r="AO27" i="1" s="1"/>
  <c r="AN25" i="1"/>
  <c r="AM25" i="1"/>
  <c r="AL25" i="1"/>
  <c r="AO25" i="1" s="1"/>
  <c r="AN23" i="1"/>
  <c r="AM23" i="1"/>
  <c r="AL23" i="1"/>
  <c r="AO23" i="1" s="1"/>
  <c r="AN21" i="1"/>
  <c r="AM21" i="1"/>
  <c r="AL21" i="1"/>
  <c r="AO21" i="1" s="1"/>
  <c r="AN19" i="1"/>
  <c r="AM19" i="1"/>
  <c r="AL19" i="1"/>
  <c r="AO19" i="1" s="1"/>
  <c r="AN17" i="1"/>
  <c r="AM17" i="1"/>
  <c r="AL17" i="1"/>
  <c r="AO17" i="1" s="1"/>
  <c r="AN15" i="1"/>
  <c r="AM15" i="1"/>
  <c r="AL15" i="1"/>
  <c r="AO15" i="1" s="1"/>
  <c r="AN13" i="1"/>
  <c r="AM13" i="1"/>
  <c r="AL13" i="1"/>
  <c r="AO13" i="1" s="1"/>
  <c r="AN11" i="1"/>
  <c r="AM11" i="1"/>
  <c r="AL11" i="1"/>
  <c r="AO11" i="1" s="1"/>
  <c r="AN9" i="1"/>
  <c r="AM9" i="1"/>
  <c r="AL9" i="1"/>
  <c r="AO9" i="1" s="1"/>
  <c r="AN7" i="1"/>
  <c r="AM7" i="1"/>
  <c r="AL7" i="1"/>
  <c r="AO7" i="1" s="1"/>
  <c r="AN5" i="1"/>
  <c r="AM5" i="1"/>
  <c r="AM47" i="1" s="1"/>
  <c r="AL5" i="1"/>
  <c r="AO5" i="1" s="1"/>
  <c r="AO47" i="1" s="1"/>
  <c r="AO30" i="3" l="1"/>
  <c r="AM30" i="3"/>
  <c r="AN30" i="3"/>
  <c r="AM41" i="2"/>
  <c r="AN41" i="2"/>
  <c r="AL41" i="2"/>
  <c r="AO41" i="2"/>
  <c r="AL47" i="1"/>
  <c r="AL30" i="3"/>
</calcChain>
</file>

<file path=xl/sharedStrings.xml><?xml version="1.0" encoding="utf-8"?>
<sst xmlns="http://schemas.openxmlformats.org/spreadsheetml/2006/main" count="1621" uniqueCount="112">
  <si>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</si>
  <si>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</si>
  <si>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</si>
  <si>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</si>
  <si>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</si>
  <si>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</si>
  <si>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</si>
  <si>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</si>
  <si>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</si>
  <si>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</si>
  <si>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</si>
  <si>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</si>
  <si>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</si>
  <si>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</si>
  <si>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</si>
  <si>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</si>
  <si>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</si>
  <si>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</si>
  <si>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</si>
  <si>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</si>
  <si>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</si>
  <si>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</si>
  <si>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</si>
  <si>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</si>
  <si>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</si>
  <si>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</si>
  <si>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</si>
  <si>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</si>
  <si>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</si>
  <si>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</si>
  <si>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</si>
  <si>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</si>
  <si>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</si>
  <si>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</si>
  <si>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</si>
  <si>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</si>
  <si>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</si>
  <si>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</si>
  <si>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</si>
  <si>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</si>
  <si>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</si>
  <si>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t>津村　抄吾</t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</si>
  <si>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</si>
  <si>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t>福地　洋樹</t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</si>
  <si>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</si>
  <si>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</si>
  <si>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</si>
  <si>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</si>
  <si>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</si>
  <si>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</si>
  <si>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</si>
  <si>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</si>
  <si>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</si>
  <si>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</si>
  <si>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</si>
  <si>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</si>
  <si>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</si>
  <si>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</si>
  <si>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</si>
  <si>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</si>
  <si>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</si>
  <si>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師　長</t>
  </si>
  <si>
    <t>山本　直史</t>
  </si>
  <si>
    <t>主　任</t>
  </si>
  <si>
    <t>松永　健</t>
  </si>
  <si>
    <t>島内　美樹</t>
  </si>
  <si>
    <t>柴田　由美</t>
  </si>
  <si>
    <t>牛根　嘉孝</t>
  </si>
  <si>
    <t>永田　周一郎</t>
  </si>
  <si>
    <t>向井　かずみ</t>
  </si>
  <si>
    <r>
      <rPr>
        <sz val="14"/>
        <rFont val="HGPｺﾞｼｯｸM"/>
        <charset val="128"/>
      </rPr>
      <t>〃(</t>
    </r>
    <r>
      <rPr>
        <sz val="10"/>
        <rFont val="HGPｺﾞｼｯｸM"/>
        <charset val="128"/>
      </rPr>
      <t>パート</t>
    </r>
    <r>
      <rPr>
        <sz val="14"/>
        <rFont val="HGPｺﾞｼｯｸM"/>
        <charset val="128"/>
      </rPr>
      <t>)</t>
    </r>
  </si>
  <si>
    <t>濱口　良江</t>
  </si>
  <si>
    <t>副主任（准）</t>
  </si>
  <si>
    <t>片渕　雅志</t>
  </si>
  <si>
    <t>角　智美</t>
  </si>
  <si>
    <t>有馬　頼子</t>
  </si>
  <si>
    <t>欠</t>
  </si>
  <si>
    <t>中山　美保子</t>
  </si>
  <si>
    <t>中本　宏美</t>
  </si>
  <si>
    <t>ｃｗ（副主任）</t>
  </si>
  <si>
    <t>斉藤　洋子</t>
  </si>
  <si>
    <t>不老　里美</t>
  </si>
  <si>
    <t>久野　好幸</t>
  </si>
  <si>
    <t>◑</t>
  </si>
  <si>
    <t>中村　優子</t>
  </si>
  <si>
    <t>〃（派遣）</t>
  </si>
  <si>
    <t>山本　正智</t>
  </si>
  <si>
    <t>環境整備</t>
  </si>
  <si>
    <t>岩永　美穂</t>
  </si>
  <si>
    <t>育休</t>
  </si>
  <si>
    <t>荒木　忍</t>
  </si>
  <si>
    <t>(久野)</t>
    <rPh sb="1" eb="3">
      <t>ヒサノ</t>
    </rPh>
    <phoneticPr fontId="21"/>
  </si>
  <si>
    <t>小山　智</t>
    <rPh sb="0" eb="2">
      <t>コヤマ</t>
    </rPh>
    <rPh sb="3" eb="4">
      <t>サトル</t>
    </rPh>
    <phoneticPr fontId="21"/>
  </si>
  <si>
    <t>小川　季美</t>
    <rPh sb="0" eb="2">
      <t>オガワ</t>
    </rPh>
    <rPh sb="3" eb="4">
      <t>キ</t>
    </rPh>
    <rPh sb="4" eb="5">
      <t>ミ</t>
    </rPh>
    <phoneticPr fontId="21"/>
  </si>
  <si>
    <t>公</t>
    <rPh sb="0" eb="1">
      <t>コウ</t>
    </rPh>
    <phoneticPr fontId="21"/>
  </si>
  <si>
    <t>吉塚　祐美</t>
    <rPh sb="0" eb="2">
      <t>ヨシヅカ</t>
    </rPh>
    <rPh sb="3" eb="5">
      <t>ユミ</t>
    </rPh>
    <phoneticPr fontId="21"/>
  </si>
  <si>
    <t>〃(夜専)</t>
    <rPh sb="2" eb="3">
      <t>ヨル</t>
    </rPh>
    <rPh sb="3" eb="4">
      <t>セン</t>
    </rPh>
    <phoneticPr fontId="21"/>
  </si>
  <si>
    <t>　３病棟　1月勤務計画表</t>
    <phoneticPr fontId="21"/>
  </si>
  <si>
    <t>12月</t>
    <phoneticPr fontId="21"/>
  </si>
  <si>
    <r>
      <t>月・金8:15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rPh sb="0" eb="1">
      <t>ゲツ</t>
    </rPh>
    <phoneticPr fontId="21"/>
  </si>
  <si>
    <r>
      <t>水　　 8:09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phoneticPr fontId="21"/>
  </si>
  <si>
    <t>入来　裕子</t>
    <phoneticPr fontId="21"/>
  </si>
  <si>
    <t>奥　幸子</t>
    <rPh sb="0" eb="1">
      <t>オク</t>
    </rPh>
    <rPh sb="2" eb="4">
      <t>サチコ</t>
    </rPh>
    <phoneticPr fontId="21"/>
  </si>
  <si>
    <t>日</t>
    <rPh sb="0" eb="1">
      <t>ニチ</t>
    </rPh>
    <phoneticPr fontId="21"/>
  </si>
  <si>
    <t>月</t>
    <rPh sb="0" eb="1">
      <t>ゲツ</t>
    </rPh>
    <phoneticPr fontId="21"/>
  </si>
  <si>
    <t>火</t>
    <rPh sb="0" eb="1">
      <t>カ</t>
    </rPh>
    <phoneticPr fontId="21"/>
  </si>
  <si>
    <t>水</t>
    <rPh sb="0" eb="1">
      <t>スイ</t>
    </rPh>
    <phoneticPr fontId="21"/>
  </si>
  <si>
    <t>金</t>
    <rPh sb="0" eb="1">
      <t>キン</t>
    </rPh>
    <phoneticPr fontId="21"/>
  </si>
  <si>
    <t>公</t>
    <rPh sb="0" eb="1">
      <t>コウ</t>
    </rPh>
    <phoneticPr fontId="21"/>
  </si>
  <si>
    <t>○</t>
    <phoneticPr fontId="21"/>
  </si>
  <si>
    <t>有</t>
    <rPh sb="0" eb="1">
      <t>ユウ</t>
    </rPh>
    <phoneticPr fontId="21"/>
  </si>
  <si>
    <t>公</t>
    <rPh sb="0" eb="1">
      <t>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</si>
</sst>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28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ＭＳ Ｐゴシック"/>
      <charset val="128"/>
    </font>
    <font>
      <sz val="12"/>
      <name val="HGPｺﾞｼｯｸM"/>
      <charset val="128"/>
    </font>
    <font>
      <sz val="28"/>
      <name val="MS UI Gothic"/>
      <charset val="128"/>
    </font>
    <font>
      <sz val="11"/>
      <name val="HGPｺﾞｼｯｸM"/>
      <charset val="128"/>
    </font>
    <font>
      <sz val="26"/>
      <name val="MS UI Gothic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b/>
      <sz val="11"/>
      <color rgb="FFFF0000"/>
      <name val="ＭＳ Ｐゴシック"/>
      <charset val="128"/>
    </font>
    <font>
      <sz val="22"/>
      <name val="MS UI Gothic"/>
      <charset val="128"/>
    </font>
    <font>
      <sz val="12"/>
      <color theme="1"/>
      <name val="Yu Gothic"/>
      <charset val="134"/>
      <scheme val="minor"/>
    </font>
    <font>
      <sz val="14"/>
      <color indexed="10"/>
      <name val="ＭＳ Ｐゴシック"/>
      <charset val="128"/>
    </font>
    <font>
      <sz val="6"/>
      <name val="ＭＳ Ｐゴシック"/>
      <charset val="128"/>
    </font>
    <font>
      <vertAlign val="subscript"/>
      <sz val="14"/>
      <name val="MS UI Gothic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Microsoft JhengHei"/>
      <family val="2"/>
      <charset val="136"/>
    </font>
    <font>
      <b/>
      <sz val="18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66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1" fillId="0" borderId="27" xfId="1" applyFont="1" applyBorder="1" applyAlignment="1" applyProtection="1">
      <alignment horizontal="center" vertical="center" shrinkToFit="1"/>
      <protection locked="0"/>
    </xf>
    <xf numFmtId="0" fontId="3" fillId="2" borderId="15" xfId="1" applyFill="1" applyBorder="1" applyAlignment="1">
      <alignment horizontal="center" vertical="center"/>
    </xf>
    <xf numFmtId="0" fontId="6" fillId="0" borderId="28" xfId="1" applyFont="1" applyBorder="1">
      <alignment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34" xfId="1" applyFont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177" fontId="8" fillId="0" borderId="41" xfId="1" applyNumberFormat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77" fontId="8" fillId="0" borderId="44" xfId="1" applyNumberFormat="1" applyFont="1" applyBorder="1" applyAlignment="1">
      <alignment horizontal="center" vertical="center"/>
    </xf>
    <xf numFmtId="0" fontId="3" fillId="2" borderId="24" xfId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177" fontId="8" fillId="0" borderId="46" xfId="1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8" fillId="0" borderId="47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shrinkToFit="1"/>
    </xf>
    <xf numFmtId="0" fontId="16" fillId="0" borderId="30" xfId="1" applyFont="1" applyBorder="1">
      <alignment vertical="center"/>
    </xf>
    <xf numFmtId="0" fontId="8" fillId="0" borderId="50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5" fillId="0" borderId="17" xfId="1" applyFont="1" applyBorder="1">
      <alignment vertical="center"/>
    </xf>
    <xf numFmtId="0" fontId="11" fillId="0" borderId="29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6" fillId="0" borderId="52" xfId="1" applyFont="1" applyBorder="1">
      <alignment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6" fillId="0" borderId="15" xfId="1" applyFont="1" applyBorder="1">
      <alignment vertical="center"/>
    </xf>
    <xf numFmtId="0" fontId="8" fillId="0" borderId="5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8" fillId="3" borderId="60" xfId="1" applyFont="1" applyFill="1" applyBorder="1" applyAlignment="1">
      <alignment horizontal="center" vertical="center"/>
    </xf>
    <xf numFmtId="0" fontId="8" fillId="3" borderId="61" xfId="1" applyFont="1" applyFill="1" applyBorder="1" applyAlignment="1">
      <alignment horizontal="center" vertical="center"/>
    </xf>
    <xf numFmtId="0" fontId="8" fillId="3" borderId="62" xfId="1" applyFont="1" applyFill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177" fontId="8" fillId="3" borderId="41" xfId="1" applyNumberFormat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177" fontId="8" fillId="3" borderId="4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177" fontId="8" fillId="3" borderId="46" xfId="1" applyNumberFormat="1" applyFont="1" applyFill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3" fillId="0" borderId="28" xfId="1" applyFont="1" applyBorder="1">
      <alignment vertical="center"/>
    </xf>
    <xf numFmtId="0" fontId="23" fillId="0" borderId="17" xfId="1" applyFont="1" applyBorder="1">
      <alignment vertical="center"/>
    </xf>
    <xf numFmtId="0" fontId="22" fillId="0" borderId="23" xfId="1" applyFont="1" applyBorder="1" applyAlignment="1">
      <alignment horizontal="center" vertical="center"/>
    </xf>
    <xf numFmtId="0" fontId="22" fillId="0" borderId="17" xfId="1" applyFont="1" applyBorder="1">
      <alignment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25" fillId="0" borderId="0" xfId="1" applyFont="1">
      <alignment vertical="center"/>
    </xf>
    <xf numFmtId="0" fontId="26" fillId="2" borderId="9" xfId="1" applyFont="1" applyFill="1" applyBorder="1" applyAlignment="1">
      <alignment horizontal="center" vertical="center"/>
    </xf>
    <xf numFmtId="0" fontId="27" fillId="2" borderId="15" xfId="1" applyFont="1" applyFill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7" fillId="2" borderId="68" xfId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6" fillId="4" borderId="8" xfId="1" applyFont="1" applyFill="1" applyBorder="1" applyAlignment="1">
      <alignment horizontal="center" vertical="center"/>
    </xf>
    <xf numFmtId="0" fontId="27" fillId="4" borderId="26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3" fillId="4" borderId="26" xfId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3" fillId="4" borderId="15" xfId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27" fillId="5" borderId="15" xfId="1" applyFont="1" applyFill="1" applyBorder="1" applyAlignment="1">
      <alignment horizontal="center" vertical="center"/>
    </xf>
    <xf numFmtId="0" fontId="3" fillId="5" borderId="15" xfId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16" fillId="2" borderId="12" xfId="1" applyFont="1" applyFill="1" applyBorder="1">
      <alignment vertical="center"/>
    </xf>
    <xf numFmtId="0" fontId="7" fillId="4" borderId="55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8" fillId="5" borderId="25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3" fillId="0" borderId="36" xfId="1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DA48C820-8F73-4E4D-A2DB-9926A9FC707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5804FD58-5137-4D77-BEE8-1A48CA32CF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75D301A5-6EFF-45E9-A20F-99A6E16E0B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C6B860DB-7EEB-40BA-B17F-DFCBAA90B59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802DBCAD-1304-4FA7-BEED-9D3520A262B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C04C6F29-79CC-45FD-87EF-910EF07B67F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C7A4D09F-371F-42B1-ABD4-5C9DAA54148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E260EBB9-5345-4E88-8A2E-F39575ABB94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08E00133-C96B-41A1-B3E4-7FECF4866A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1A1580FC-A37A-4DF8-AD41-3FEA18EAF5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D2CD11B3-5E9B-4378-B14C-4C0F921F55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AE7AD0DE-E7B3-4EFE-8781-E8F65D2ED5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119125B8-ED07-4CBE-A9F5-CF41399B5D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4629E816-1125-4C12-9B98-E0E54A3F4AA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DF217933-975D-4E76-80E2-93D1334715D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C8CB0AF1-7CAC-4128-979B-BB712038E2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96B3AB43-66F5-4DFD-955F-749EDF95A2F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00820F1E-EBBE-4DE3-8CDF-32D7B937E6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AAEEFFA7-D154-47CA-B692-DB7B39C296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75F410C6-A573-4D8A-B9CF-B4ADFD277A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EB1CBEE1-9B8B-487A-9AB6-8468560220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9445117F-7A60-41D5-B25E-A0B1571C173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8AA65691-3497-47E7-B20B-8B6CC49A64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1F87CC81-4AC7-498B-A8C7-A139534140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E5D2505D-2A86-4789-BE80-DD49D5EF637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48350982-243F-408A-B5C0-00A1DDEEBB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6F071B05-EE4C-42C2-9B3F-135D331688B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CD4A940D-6DA0-4591-BA8B-50097D7B1C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60C1B7B9-470E-4ED4-AF94-E6CDFA9652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F1718013-6713-4ECB-A9C4-CB84C7E1747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D1250E9F-1EAD-43A3-97F2-2C47306E5C9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57362860-64C5-45ED-87D7-3E8E0CE4AB7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9019840B-46C7-407A-98E7-F9781C553A7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E25055FC-0F83-489C-8E6A-5683039B6F1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83002936-41EE-4750-965D-DAA5819A98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BDB8DC96-4A37-46A4-9E92-F1D0C0D2112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20F867F3-EE4D-4409-8D55-485E8EF873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8F66E4B2-7CDB-4ED8-9BB8-CA0697EF6C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F740035B-7FA8-41EA-B62E-C86211022D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10A7FEFF-586E-4D9A-8843-D6C4ADACE6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426C4BEF-3CB7-4ED1-AA8D-EB3F3B5791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E56F68E4-5932-43B0-AFFF-49BCC8738BE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6760CD4D-23BE-4760-A214-E2D5E56518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EF3B93A6-6DA7-420B-AE40-DBE587D369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FD5F682B-F3AC-4F45-84E4-9FE084FCCC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54AEE7A9-93C5-49FA-81C0-8170F142869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8DF8AA70-0073-466C-8530-5B2DD701AF9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790C821A-1FD1-42B4-8E6D-CA1FC8E6E02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2EE6DEB2-4CAE-4530-AA2B-4DAA8722279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F8EAE140-1C20-46D8-8D19-0E0B041284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18BDEAE7-4858-4F6C-B2D2-1ECED0B177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4429E8B9-84FA-4718-9074-BA11648568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745E70BD-00CB-45B5-88F3-A7AD3B4CD9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3723412F-85A7-46B1-9453-EFBE3DF94FF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03D5DF8B-73EE-46CC-96DA-A40A225A697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BB931334-73AF-480A-8361-C6EBEFD3ED0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3FE73B49-B41D-454F-8887-E52BF70BBD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01923420-C407-46BC-86B8-EAEA46BADA6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D6A8C58E-8DCD-4986-BA50-A9800A9F98C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E683B40A-87D2-4739-A065-68D97A5B8D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B1DF0EFB-DF70-4FF4-BA57-4D9B7CD12D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150C4BCC-5225-409A-88CD-17B6A8B90E3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AF51B0A1-CAA4-4E54-8C89-FA92B9F8BD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40BA168C-BECF-4113-A4A7-4E6A777154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04D9887F-4A6F-4B1A-B10F-15123696AF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2478FF07-651A-4896-91B2-4C70A9381F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33A1F112-50E7-49B6-A0F1-3134CB5F5C4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6FD4B210-6221-456B-BD59-95557A33923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8FF63294-A9EA-4CD5-AD92-6C647FA909A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CF04FBBD-6538-4548-B7BB-3A8626C983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7C1ABE34-C61E-453E-8EBB-16980FD153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28594595-4F44-4C99-BBCD-CA9E911332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CD8B2274-A0FD-4655-BB50-68593FDF7A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31DCA067-D3DD-494C-9B23-4AD2342CF41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5B2CA80E-8295-49EC-8B3A-3EC3187F76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22D10860-BF2C-49F7-8914-8AF3DDE649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F2B60A8F-403C-4C4B-9C98-A359991D64E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DFF6F9B6-B211-4489-9D11-8A8499A674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A7CD0069-251F-4464-B868-E7269E786C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1FBE10DD-5EA6-426D-BD7C-C20D86CBF7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41462FD2-6B9B-438B-B914-2ED5ECC01D5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A6BE93B6-C04A-4333-AA99-70D5103BF6A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414762CB-0EEB-4E52-8669-56BA93529F0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205C174C-E75E-485B-BD65-FB366BBB6D5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4B8B4301-8935-43C9-8C7E-AB269BF839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93EBFB49-EE7B-4B04-8A80-09E8B6B18B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510E3DD3-FA17-43F8-B679-64F6B6F2BA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E0255F78-7CD7-4145-9CAB-A8F0983FB6E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17DE2BCE-537C-4079-903D-9ECEC84300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60639F08-043A-4FE7-8940-0A97F77C4F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7E20063B-3339-43AC-9E9B-63B75AB6731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E55164BD-41B6-4D4B-9090-EAF67ECFC06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D0ACC4DC-1F8E-4109-88D8-B45F3A922E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EEE9E797-AE3E-4165-A24F-D983DF4FDE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6CA9A13B-DEF0-4ACD-9E87-AF824926E75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B0DCD3BD-87DA-4B0B-9EE4-628876795FC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5C419C8A-CCBA-42C0-B2F8-A868F493CE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F60DA094-9C0E-45C1-AD7A-EFA9994BAB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88B2D254-11D0-47E2-A599-A8F77A0531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DE8C1C9C-CC87-411D-8EA1-FE2AE81222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2BA1F089-42E1-48D3-9C99-F88B26D56F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F6DA7D50-8047-485B-8410-B73C46D34C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3D56B1EE-409F-4403-8AA8-874400D3BE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822BA768-68BD-49D4-8FAC-B9893D86EC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BF2EA1CE-C060-4F74-96E1-DA85362A393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A9E76A1B-6843-4C1B-A3A9-E753361C21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9B0B97CB-E47C-4C90-8C16-53D639311C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F8DFA80D-7840-4F2F-A08A-91561D509E2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EE5A11AC-EF5D-48B9-82EB-C5462934A2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7C03EBEF-0B32-41C7-BBB9-4711A126B7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2DED18F3-0E0C-4697-9B64-317F527C8D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FB929FE0-9F3D-464D-AB37-2923DE2E6CA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81A0C18C-CD89-4CB1-8661-5BE05C6C87C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FFCA55D8-84A2-48C3-9C9E-A3DD9972B7E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9DF859A5-F986-4D5A-A729-767A34F627C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C05E2F63-7A9E-4AFF-B9B8-494B99BCB3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FCAC8185-BDA6-41C2-A622-D6DB2505DC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AD6EB83B-4B60-4183-81E9-4301308148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10E610D0-7F26-4BA4-B710-12BE1C6B978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8CB42B77-7EE1-418B-B0D4-99B84E692D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8" name="直線コネクタ 307">
          <a:extLst>
            <a:ext uri="{FF2B5EF4-FFF2-40B4-BE49-F238E27FC236}">
              <a16:creationId xmlns:a16="http://schemas.microsoft.com/office/drawing/2014/main" id="{E40D7F63-A043-4B71-ADC5-ACB65D3274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9" name="直線コネクタ 1">
          <a:extLst>
            <a:ext uri="{FF2B5EF4-FFF2-40B4-BE49-F238E27FC236}">
              <a16:creationId xmlns:a16="http://schemas.microsoft.com/office/drawing/2014/main" id="{0D7B9F1F-FF00-4ABC-9D39-FA25E6A5DDD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0" name="直線コネクタ 309">
          <a:extLst>
            <a:ext uri="{FF2B5EF4-FFF2-40B4-BE49-F238E27FC236}">
              <a16:creationId xmlns:a16="http://schemas.microsoft.com/office/drawing/2014/main" id="{B3C046E3-27C9-45E2-8F89-3BCE956354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1" name="直線コネクタ 1">
          <a:extLst>
            <a:ext uri="{FF2B5EF4-FFF2-40B4-BE49-F238E27FC236}">
              <a16:creationId xmlns:a16="http://schemas.microsoft.com/office/drawing/2014/main" id="{BA33D0B4-75C1-48AD-8EAD-91AECDBCE6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2" name="直線コネクタ 311">
          <a:extLst>
            <a:ext uri="{FF2B5EF4-FFF2-40B4-BE49-F238E27FC236}">
              <a16:creationId xmlns:a16="http://schemas.microsoft.com/office/drawing/2014/main" id="{C5F6B243-949E-40BE-BDA6-FF5B2F919F4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3" name="直線コネクタ 1">
          <a:extLst>
            <a:ext uri="{FF2B5EF4-FFF2-40B4-BE49-F238E27FC236}">
              <a16:creationId xmlns:a16="http://schemas.microsoft.com/office/drawing/2014/main" id="{CF3FD84F-30EF-4D30-927A-B781D4A5CD4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4" name="直線コネクタ 313">
          <a:extLst>
            <a:ext uri="{FF2B5EF4-FFF2-40B4-BE49-F238E27FC236}">
              <a16:creationId xmlns:a16="http://schemas.microsoft.com/office/drawing/2014/main" id="{8A41B7C7-A3DA-4B03-B608-B692C6C8FCE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5" name="直線コネクタ 1">
          <a:extLst>
            <a:ext uri="{FF2B5EF4-FFF2-40B4-BE49-F238E27FC236}">
              <a16:creationId xmlns:a16="http://schemas.microsoft.com/office/drawing/2014/main" id="{7186F597-E1E9-4233-B1DD-4C11F14B3DD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6" name="直線コネクタ 315">
          <a:extLst>
            <a:ext uri="{FF2B5EF4-FFF2-40B4-BE49-F238E27FC236}">
              <a16:creationId xmlns:a16="http://schemas.microsoft.com/office/drawing/2014/main" id="{7473A308-646E-4D58-8A4F-F62F576025F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7" name="直線コネクタ 1">
          <a:extLst>
            <a:ext uri="{FF2B5EF4-FFF2-40B4-BE49-F238E27FC236}">
              <a16:creationId xmlns:a16="http://schemas.microsoft.com/office/drawing/2014/main" id="{F3815965-C64C-4083-8120-F90FADF765A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8" name="直線コネクタ 317">
          <a:extLst>
            <a:ext uri="{FF2B5EF4-FFF2-40B4-BE49-F238E27FC236}">
              <a16:creationId xmlns:a16="http://schemas.microsoft.com/office/drawing/2014/main" id="{40C42C9B-4150-4C54-8491-A88A9F0737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9" name="直線コネクタ 1">
          <a:extLst>
            <a:ext uri="{FF2B5EF4-FFF2-40B4-BE49-F238E27FC236}">
              <a16:creationId xmlns:a16="http://schemas.microsoft.com/office/drawing/2014/main" id="{CE61B9B0-E1A6-4852-9DDA-BE0EE09F8C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0" name="直線コネクタ 319">
          <a:extLst>
            <a:ext uri="{FF2B5EF4-FFF2-40B4-BE49-F238E27FC236}">
              <a16:creationId xmlns:a16="http://schemas.microsoft.com/office/drawing/2014/main" id="{1F213097-99D2-4752-BBCE-76110934506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1" name="直線コネクタ 1">
          <a:extLst>
            <a:ext uri="{FF2B5EF4-FFF2-40B4-BE49-F238E27FC236}">
              <a16:creationId xmlns:a16="http://schemas.microsoft.com/office/drawing/2014/main" id="{CA4CCA63-3C8D-437B-8475-DBDD3B62C6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2" name="直線コネクタ 321">
          <a:extLst>
            <a:ext uri="{FF2B5EF4-FFF2-40B4-BE49-F238E27FC236}">
              <a16:creationId xmlns:a16="http://schemas.microsoft.com/office/drawing/2014/main" id="{C40EA9D5-A797-4A8A-8748-A9A563B7C16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3" name="直線コネクタ 1">
          <a:extLst>
            <a:ext uri="{FF2B5EF4-FFF2-40B4-BE49-F238E27FC236}">
              <a16:creationId xmlns:a16="http://schemas.microsoft.com/office/drawing/2014/main" id="{A56CB2A4-9002-481F-92F7-23480888068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4" name="直線コネクタ 323">
          <a:extLst>
            <a:ext uri="{FF2B5EF4-FFF2-40B4-BE49-F238E27FC236}">
              <a16:creationId xmlns:a16="http://schemas.microsoft.com/office/drawing/2014/main" id="{718E0E59-08AF-4156-83C3-E24564A53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5" name="直線コネクタ 1">
          <a:extLst>
            <a:ext uri="{FF2B5EF4-FFF2-40B4-BE49-F238E27FC236}">
              <a16:creationId xmlns:a16="http://schemas.microsoft.com/office/drawing/2014/main" id="{0F2AEFE0-9858-45DD-8711-0CAFBC07F40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6" name="直線コネクタ 325">
          <a:extLst>
            <a:ext uri="{FF2B5EF4-FFF2-40B4-BE49-F238E27FC236}">
              <a16:creationId xmlns:a16="http://schemas.microsoft.com/office/drawing/2014/main" id="{8591DA2C-83A1-45E4-974A-AD0BB9C920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7" name="直線コネクタ 1">
          <a:extLst>
            <a:ext uri="{FF2B5EF4-FFF2-40B4-BE49-F238E27FC236}">
              <a16:creationId xmlns:a16="http://schemas.microsoft.com/office/drawing/2014/main" id="{1083FE26-8614-4683-BA56-A1B4D4DF2E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8" name="直線コネクタ 327">
          <a:extLst>
            <a:ext uri="{FF2B5EF4-FFF2-40B4-BE49-F238E27FC236}">
              <a16:creationId xmlns:a16="http://schemas.microsoft.com/office/drawing/2014/main" id="{089813B9-9A78-47C5-B5E3-49243305C4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9" name="直線コネクタ 1">
          <a:extLst>
            <a:ext uri="{FF2B5EF4-FFF2-40B4-BE49-F238E27FC236}">
              <a16:creationId xmlns:a16="http://schemas.microsoft.com/office/drawing/2014/main" id="{4321A697-FB69-4F25-AA8D-752B6768D1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0" name="直線コネクタ 329">
          <a:extLst>
            <a:ext uri="{FF2B5EF4-FFF2-40B4-BE49-F238E27FC236}">
              <a16:creationId xmlns:a16="http://schemas.microsoft.com/office/drawing/2014/main" id="{10D938F7-AAB6-409C-84A3-C131DBC3E7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1" name="直線コネクタ 1">
          <a:extLst>
            <a:ext uri="{FF2B5EF4-FFF2-40B4-BE49-F238E27FC236}">
              <a16:creationId xmlns:a16="http://schemas.microsoft.com/office/drawing/2014/main" id="{07D5BCB4-3ACE-43DD-8606-AD1DC3F742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2" name="直線コネクタ 331">
          <a:extLst>
            <a:ext uri="{FF2B5EF4-FFF2-40B4-BE49-F238E27FC236}">
              <a16:creationId xmlns:a16="http://schemas.microsoft.com/office/drawing/2014/main" id="{7CAAF046-228E-41E5-9313-36127805D6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3" name="直線コネクタ 1">
          <a:extLst>
            <a:ext uri="{FF2B5EF4-FFF2-40B4-BE49-F238E27FC236}">
              <a16:creationId xmlns:a16="http://schemas.microsoft.com/office/drawing/2014/main" id="{305293EB-4E4D-4BBB-807A-12E1E2B2E4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4" name="直線コネクタ 333">
          <a:extLst>
            <a:ext uri="{FF2B5EF4-FFF2-40B4-BE49-F238E27FC236}">
              <a16:creationId xmlns:a16="http://schemas.microsoft.com/office/drawing/2014/main" id="{8034B728-30DC-48A3-ADE1-25AC72C48A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5" name="直線コネクタ 1">
          <a:extLst>
            <a:ext uri="{FF2B5EF4-FFF2-40B4-BE49-F238E27FC236}">
              <a16:creationId xmlns:a16="http://schemas.microsoft.com/office/drawing/2014/main" id="{6C8038CD-4B67-4345-AA01-885733F7127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6" name="直線コネクタ 335">
          <a:extLst>
            <a:ext uri="{FF2B5EF4-FFF2-40B4-BE49-F238E27FC236}">
              <a16:creationId xmlns:a16="http://schemas.microsoft.com/office/drawing/2014/main" id="{AF8A3A6F-D875-4AE8-B4A8-F93652963C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7" name="直線コネクタ 1">
          <a:extLst>
            <a:ext uri="{FF2B5EF4-FFF2-40B4-BE49-F238E27FC236}">
              <a16:creationId xmlns:a16="http://schemas.microsoft.com/office/drawing/2014/main" id="{38012606-197F-47AD-8E43-9F2B7621B6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8" name="直線コネクタ 337">
          <a:extLst>
            <a:ext uri="{FF2B5EF4-FFF2-40B4-BE49-F238E27FC236}">
              <a16:creationId xmlns:a16="http://schemas.microsoft.com/office/drawing/2014/main" id="{A2103787-4C1E-485D-9714-3897CB897D6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9" name="直線コネクタ 1">
          <a:extLst>
            <a:ext uri="{FF2B5EF4-FFF2-40B4-BE49-F238E27FC236}">
              <a16:creationId xmlns:a16="http://schemas.microsoft.com/office/drawing/2014/main" id="{3E4BD40C-F039-4393-AED8-F953F38AAF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0" name="直線コネクタ 339">
          <a:extLst>
            <a:ext uri="{FF2B5EF4-FFF2-40B4-BE49-F238E27FC236}">
              <a16:creationId xmlns:a16="http://schemas.microsoft.com/office/drawing/2014/main" id="{18CD7E9E-CBF4-44F3-965C-9A16669905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1" name="直線コネクタ 1">
          <a:extLst>
            <a:ext uri="{FF2B5EF4-FFF2-40B4-BE49-F238E27FC236}">
              <a16:creationId xmlns:a16="http://schemas.microsoft.com/office/drawing/2014/main" id="{78ED711E-1CBF-45F7-870B-E0E98287A57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2" name="直線コネクタ 341">
          <a:extLst>
            <a:ext uri="{FF2B5EF4-FFF2-40B4-BE49-F238E27FC236}">
              <a16:creationId xmlns:a16="http://schemas.microsoft.com/office/drawing/2014/main" id="{1E0F739F-2307-4DD5-BC68-1EF64C690D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3" name="直線コネクタ 1">
          <a:extLst>
            <a:ext uri="{FF2B5EF4-FFF2-40B4-BE49-F238E27FC236}">
              <a16:creationId xmlns:a16="http://schemas.microsoft.com/office/drawing/2014/main" id="{3E9FCF9A-B149-4CBD-BD1E-EEF91BED52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4" name="直線コネクタ 343">
          <a:extLst>
            <a:ext uri="{FF2B5EF4-FFF2-40B4-BE49-F238E27FC236}">
              <a16:creationId xmlns:a16="http://schemas.microsoft.com/office/drawing/2014/main" id="{1E2705A9-F528-4A3E-99BF-5804FF250A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5" name="直線コネクタ 1">
          <a:extLst>
            <a:ext uri="{FF2B5EF4-FFF2-40B4-BE49-F238E27FC236}">
              <a16:creationId xmlns:a16="http://schemas.microsoft.com/office/drawing/2014/main" id="{EB1A2315-9011-423E-B8B8-FFF2CBA4AAB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6" name="直線コネクタ 345">
          <a:extLst>
            <a:ext uri="{FF2B5EF4-FFF2-40B4-BE49-F238E27FC236}">
              <a16:creationId xmlns:a16="http://schemas.microsoft.com/office/drawing/2014/main" id="{AB6000E5-D796-4DD9-B2B7-14D6EA62C57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7" name="直線コネクタ 1">
          <a:extLst>
            <a:ext uri="{FF2B5EF4-FFF2-40B4-BE49-F238E27FC236}">
              <a16:creationId xmlns:a16="http://schemas.microsoft.com/office/drawing/2014/main" id="{EDCC15D3-8446-407E-8713-3893456FF0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8" name="直線コネクタ 347">
          <a:extLst>
            <a:ext uri="{FF2B5EF4-FFF2-40B4-BE49-F238E27FC236}">
              <a16:creationId xmlns:a16="http://schemas.microsoft.com/office/drawing/2014/main" id="{63ED045D-1B52-4603-A49D-38FCF81C6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9" name="直線コネクタ 1">
          <a:extLst>
            <a:ext uri="{FF2B5EF4-FFF2-40B4-BE49-F238E27FC236}">
              <a16:creationId xmlns:a16="http://schemas.microsoft.com/office/drawing/2014/main" id="{AF5BAD48-A1B8-4C19-B17A-7E7B54C0B5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0" name="直線コネクタ 349">
          <a:extLst>
            <a:ext uri="{FF2B5EF4-FFF2-40B4-BE49-F238E27FC236}">
              <a16:creationId xmlns:a16="http://schemas.microsoft.com/office/drawing/2014/main" id="{00EBA276-A240-4A1C-BD23-22DE4B138C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1" name="直線コネクタ 1">
          <a:extLst>
            <a:ext uri="{FF2B5EF4-FFF2-40B4-BE49-F238E27FC236}">
              <a16:creationId xmlns:a16="http://schemas.microsoft.com/office/drawing/2014/main" id="{70AE9571-AB95-4239-BE87-03273276A2D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2" name="直線コネクタ 351">
          <a:extLst>
            <a:ext uri="{FF2B5EF4-FFF2-40B4-BE49-F238E27FC236}">
              <a16:creationId xmlns:a16="http://schemas.microsoft.com/office/drawing/2014/main" id="{AD7C2DDA-512A-4BA7-BADD-88E2867579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3" name="直線コネクタ 1">
          <a:extLst>
            <a:ext uri="{FF2B5EF4-FFF2-40B4-BE49-F238E27FC236}">
              <a16:creationId xmlns:a16="http://schemas.microsoft.com/office/drawing/2014/main" id="{F2C18449-543A-4993-BBC6-0C1637FD4E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4" name="直線コネクタ 353">
          <a:extLst>
            <a:ext uri="{FF2B5EF4-FFF2-40B4-BE49-F238E27FC236}">
              <a16:creationId xmlns:a16="http://schemas.microsoft.com/office/drawing/2014/main" id="{74C74AA0-5E20-41DB-92B7-C5CB71A906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5" name="直線コネクタ 1">
          <a:extLst>
            <a:ext uri="{FF2B5EF4-FFF2-40B4-BE49-F238E27FC236}">
              <a16:creationId xmlns:a16="http://schemas.microsoft.com/office/drawing/2014/main" id="{A23B21D0-AECB-48D6-A0E7-97CEBFEA17C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6" name="直線コネクタ 355">
          <a:extLst>
            <a:ext uri="{FF2B5EF4-FFF2-40B4-BE49-F238E27FC236}">
              <a16:creationId xmlns:a16="http://schemas.microsoft.com/office/drawing/2014/main" id="{99E67E2E-E497-43B0-A8B4-568F8796BA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7" name="直線コネクタ 1">
          <a:extLst>
            <a:ext uri="{FF2B5EF4-FFF2-40B4-BE49-F238E27FC236}">
              <a16:creationId xmlns:a16="http://schemas.microsoft.com/office/drawing/2014/main" id="{8458A02E-016C-4138-B521-2126A496CF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8" name="直線コネクタ 357">
          <a:extLst>
            <a:ext uri="{FF2B5EF4-FFF2-40B4-BE49-F238E27FC236}">
              <a16:creationId xmlns:a16="http://schemas.microsoft.com/office/drawing/2014/main" id="{D35B6E10-A073-471F-B029-9C91CAD6214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9" name="直線コネクタ 1">
          <a:extLst>
            <a:ext uri="{FF2B5EF4-FFF2-40B4-BE49-F238E27FC236}">
              <a16:creationId xmlns:a16="http://schemas.microsoft.com/office/drawing/2014/main" id="{74D45B29-AAF9-420B-9C81-50DE0F5E82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0" name="直線コネクタ 359">
          <a:extLst>
            <a:ext uri="{FF2B5EF4-FFF2-40B4-BE49-F238E27FC236}">
              <a16:creationId xmlns:a16="http://schemas.microsoft.com/office/drawing/2014/main" id="{951418D1-990A-4615-ABFF-50526A1E2F0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1" name="直線コネクタ 1">
          <a:extLst>
            <a:ext uri="{FF2B5EF4-FFF2-40B4-BE49-F238E27FC236}">
              <a16:creationId xmlns:a16="http://schemas.microsoft.com/office/drawing/2014/main" id="{5DB5D11F-DE77-49B5-BE0E-AB1D5CB69F0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2" name="直線コネクタ 361">
          <a:extLst>
            <a:ext uri="{FF2B5EF4-FFF2-40B4-BE49-F238E27FC236}">
              <a16:creationId xmlns:a16="http://schemas.microsoft.com/office/drawing/2014/main" id="{5A814D41-B22F-45DA-952A-DFEBA1B8E8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3" name="直線コネクタ 1">
          <a:extLst>
            <a:ext uri="{FF2B5EF4-FFF2-40B4-BE49-F238E27FC236}">
              <a16:creationId xmlns:a16="http://schemas.microsoft.com/office/drawing/2014/main" id="{C23215E7-DABC-4451-87BA-1B7CE6A33A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4" name="直線コネクタ 363">
          <a:extLst>
            <a:ext uri="{FF2B5EF4-FFF2-40B4-BE49-F238E27FC236}">
              <a16:creationId xmlns:a16="http://schemas.microsoft.com/office/drawing/2014/main" id="{AE6A441C-ECD9-4273-AC86-F8CC66669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5" name="直線コネクタ 1">
          <a:extLst>
            <a:ext uri="{FF2B5EF4-FFF2-40B4-BE49-F238E27FC236}">
              <a16:creationId xmlns:a16="http://schemas.microsoft.com/office/drawing/2014/main" id="{BA8DB346-B5A2-499B-A84C-05905DACC9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6" name="直線コネクタ 365">
          <a:extLst>
            <a:ext uri="{FF2B5EF4-FFF2-40B4-BE49-F238E27FC236}">
              <a16:creationId xmlns:a16="http://schemas.microsoft.com/office/drawing/2014/main" id="{CC05988C-6D7D-4CC8-894C-DD8E17F8082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7" name="直線コネクタ 1">
          <a:extLst>
            <a:ext uri="{FF2B5EF4-FFF2-40B4-BE49-F238E27FC236}">
              <a16:creationId xmlns:a16="http://schemas.microsoft.com/office/drawing/2014/main" id="{AEC0D50A-97ED-4DA9-B6CB-7B7CE339144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8" name="直線コネクタ 367">
          <a:extLst>
            <a:ext uri="{FF2B5EF4-FFF2-40B4-BE49-F238E27FC236}">
              <a16:creationId xmlns:a16="http://schemas.microsoft.com/office/drawing/2014/main" id="{600F305D-7455-4367-B530-2A8D398071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9" name="直線コネクタ 1">
          <a:extLst>
            <a:ext uri="{FF2B5EF4-FFF2-40B4-BE49-F238E27FC236}">
              <a16:creationId xmlns:a16="http://schemas.microsoft.com/office/drawing/2014/main" id="{27745D29-E65C-4730-A4E2-11539C519E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0" name="直線コネクタ 369">
          <a:extLst>
            <a:ext uri="{FF2B5EF4-FFF2-40B4-BE49-F238E27FC236}">
              <a16:creationId xmlns:a16="http://schemas.microsoft.com/office/drawing/2014/main" id="{8DD6A7AD-DBB9-4D21-9038-B9E9A95B7D8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1" name="直線コネクタ 1">
          <a:extLst>
            <a:ext uri="{FF2B5EF4-FFF2-40B4-BE49-F238E27FC236}">
              <a16:creationId xmlns:a16="http://schemas.microsoft.com/office/drawing/2014/main" id="{1327C260-1A86-4850-85C0-2929353475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2" name="直線コネクタ 371">
          <a:extLst>
            <a:ext uri="{FF2B5EF4-FFF2-40B4-BE49-F238E27FC236}">
              <a16:creationId xmlns:a16="http://schemas.microsoft.com/office/drawing/2014/main" id="{78B95B1A-D958-4337-98F7-8B691BE313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3" name="直線コネクタ 1">
          <a:extLst>
            <a:ext uri="{FF2B5EF4-FFF2-40B4-BE49-F238E27FC236}">
              <a16:creationId xmlns:a16="http://schemas.microsoft.com/office/drawing/2014/main" id="{30C383E5-DB53-42F3-957D-BF1439CFA5E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4" name="直線コネクタ 373">
          <a:extLst>
            <a:ext uri="{FF2B5EF4-FFF2-40B4-BE49-F238E27FC236}">
              <a16:creationId xmlns:a16="http://schemas.microsoft.com/office/drawing/2014/main" id="{5A46B16B-B5AD-4FE7-ABE5-E939151A95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5" name="直線コネクタ 1">
          <a:extLst>
            <a:ext uri="{FF2B5EF4-FFF2-40B4-BE49-F238E27FC236}">
              <a16:creationId xmlns:a16="http://schemas.microsoft.com/office/drawing/2014/main" id="{0CA14999-F98B-40C8-A100-823FE176AC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6" name="直線コネクタ 375">
          <a:extLst>
            <a:ext uri="{FF2B5EF4-FFF2-40B4-BE49-F238E27FC236}">
              <a16:creationId xmlns:a16="http://schemas.microsoft.com/office/drawing/2014/main" id="{3B642EC0-F294-4E36-985D-21C0CF48AB2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7" name="直線コネクタ 1">
          <a:extLst>
            <a:ext uri="{FF2B5EF4-FFF2-40B4-BE49-F238E27FC236}">
              <a16:creationId xmlns:a16="http://schemas.microsoft.com/office/drawing/2014/main" id="{3432CBBA-4C09-40C2-AD2F-33BE4EF5E5C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8" name="直線コネクタ 377">
          <a:extLst>
            <a:ext uri="{FF2B5EF4-FFF2-40B4-BE49-F238E27FC236}">
              <a16:creationId xmlns:a16="http://schemas.microsoft.com/office/drawing/2014/main" id="{695E7ADC-41F6-42ED-A482-E2DF464329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9" name="直線コネクタ 1">
          <a:extLst>
            <a:ext uri="{FF2B5EF4-FFF2-40B4-BE49-F238E27FC236}">
              <a16:creationId xmlns:a16="http://schemas.microsoft.com/office/drawing/2014/main" id="{1E19F92D-512A-4AFC-9C7E-0151DC3C229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0" name="直線コネクタ 379">
          <a:extLst>
            <a:ext uri="{FF2B5EF4-FFF2-40B4-BE49-F238E27FC236}">
              <a16:creationId xmlns:a16="http://schemas.microsoft.com/office/drawing/2014/main" id="{971A61A6-25A0-4816-8FF8-3C893F836C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1" name="直線コネクタ 1">
          <a:extLst>
            <a:ext uri="{FF2B5EF4-FFF2-40B4-BE49-F238E27FC236}">
              <a16:creationId xmlns:a16="http://schemas.microsoft.com/office/drawing/2014/main" id="{402A8114-114F-4EAB-A649-DED8403D6B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2" name="直線コネクタ 381">
          <a:extLst>
            <a:ext uri="{FF2B5EF4-FFF2-40B4-BE49-F238E27FC236}">
              <a16:creationId xmlns:a16="http://schemas.microsoft.com/office/drawing/2014/main" id="{172B90B9-5A6E-49B2-B28B-8C0B7025A8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3" name="直線コネクタ 1">
          <a:extLst>
            <a:ext uri="{FF2B5EF4-FFF2-40B4-BE49-F238E27FC236}">
              <a16:creationId xmlns:a16="http://schemas.microsoft.com/office/drawing/2014/main" id="{648C396F-7F4E-43FF-AAD9-9228C18A9E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4" name="直線コネクタ 383">
          <a:extLst>
            <a:ext uri="{FF2B5EF4-FFF2-40B4-BE49-F238E27FC236}">
              <a16:creationId xmlns:a16="http://schemas.microsoft.com/office/drawing/2014/main" id="{5E93030E-94BC-4A9C-863C-E33245D5D0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5" name="直線コネクタ 1">
          <a:extLst>
            <a:ext uri="{FF2B5EF4-FFF2-40B4-BE49-F238E27FC236}">
              <a16:creationId xmlns:a16="http://schemas.microsoft.com/office/drawing/2014/main" id="{31005F03-E503-4F01-8010-580F293E7BF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6" name="直線コネクタ 385">
          <a:extLst>
            <a:ext uri="{FF2B5EF4-FFF2-40B4-BE49-F238E27FC236}">
              <a16:creationId xmlns:a16="http://schemas.microsoft.com/office/drawing/2014/main" id="{65A63022-988A-4D90-8D0F-D4FB3918D46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7" name="直線コネクタ 1">
          <a:extLst>
            <a:ext uri="{FF2B5EF4-FFF2-40B4-BE49-F238E27FC236}">
              <a16:creationId xmlns:a16="http://schemas.microsoft.com/office/drawing/2014/main" id="{BCE57064-5C46-4C66-B6BE-8C89F0C6B5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8" name="直線コネクタ 387">
          <a:extLst>
            <a:ext uri="{FF2B5EF4-FFF2-40B4-BE49-F238E27FC236}">
              <a16:creationId xmlns:a16="http://schemas.microsoft.com/office/drawing/2014/main" id="{211CC61B-9248-4166-A05B-B7A89563D6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9" name="直線コネクタ 1">
          <a:extLst>
            <a:ext uri="{FF2B5EF4-FFF2-40B4-BE49-F238E27FC236}">
              <a16:creationId xmlns:a16="http://schemas.microsoft.com/office/drawing/2014/main" id="{642A66C6-1B3A-4159-9E44-2F2AF050EB4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0" name="直線コネクタ 389">
          <a:extLst>
            <a:ext uri="{FF2B5EF4-FFF2-40B4-BE49-F238E27FC236}">
              <a16:creationId xmlns:a16="http://schemas.microsoft.com/office/drawing/2014/main" id="{4775A387-092F-46B1-BE8D-561B4969ACB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1" name="直線コネクタ 1">
          <a:extLst>
            <a:ext uri="{FF2B5EF4-FFF2-40B4-BE49-F238E27FC236}">
              <a16:creationId xmlns:a16="http://schemas.microsoft.com/office/drawing/2014/main" id="{D7C5F7AE-4794-4093-8E5B-F4712B9AEE5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2" name="直線コネクタ 391">
          <a:extLst>
            <a:ext uri="{FF2B5EF4-FFF2-40B4-BE49-F238E27FC236}">
              <a16:creationId xmlns:a16="http://schemas.microsoft.com/office/drawing/2014/main" id="{314947F5-0CF8-435D-BCBD-E762271108A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3" name="直線コネクタ 1">
          <a:extLst>
            <a:ext uri="{FF2B5EF4-FFF2-40B4-BE49-F238E27FC236}">
              <a16:creationId xmlns:a16="http://schemas.microsoft.com/office/drawing/2014/main" id="{49659DAF-B27D-4EBA-99D7-43A5D25F0E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4" name="直線コネクタ 393">
          <a:extLst>
            <a:ext uri="{FF2B5EF4-FFF2-40B4-BE49-F238E27FC236}">
              <a16:creationId xmlns:a16="http://schemas.microsoft.com/office/drawing/2014/main" id="{33C8E976-611C-48C2-88F5-58F2E15C7D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5" name="直線コネクタ 1">
          <a:extLst>
            <a:ext uri="{FF2B5EF4-FFF2-40B4-BE49-F238E27FC236}">
              <a16:creationId xmlns:a16="http://schemas.microsoft.com/office/drawing/2014/main" id="{8B3837D9-9858-4375-834F-A2393E2DBB9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6" name="直線コネクタ 395">
          <a:extLst>
            <a:ext uri="{FF2B5EF4-FFF2-40B4-BE49-F238E27FC236}">
              <a16:creationId xmlns:a16="http://schemas.microsoft.com/office/drawing/2014/main" id="{27C947FA-1BE3-476B-AA86-2F1D6B00EE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7" name="直線コネクタ 1">
          <a:extLst>
            <a:ext uri="{FF2B5EF4-FFF2-40B4-BE49-F238E27FC236}">
              <a16:creationId xmlns:a16="http://schemas.microsoft.com/office/drawing/2014/main" id="{FEC389A1-2130-438E-8580-A73D7F21FFB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8" name="直線コネクタ 397">
          <a:extLst>
            <a:ext uri="{FF2B5EF4-FFF2-40B4-BE49-F238E27FC236}">
              <a16:creationId xmlns:a16="http://schemas.microsoft.com/office/drawing/2014/main" id="{F5897CA7-DBAD-43DE-9316-339AFCE66F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9" name="直線コネクタ 1">
          <a:extLst>
            <a:ext uri="{FF2B5EF4-FFF2-40B4-BE49-F238E27FC236}">
              <a16:creationId xmlns:a16="http://schemas.microsoft.com/office/drawing/2014/main" id="{96782AB2-C719-4C66-9AFD-FF9D2E39CFA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0" name="直線コネクタ 399">
          <a:extLst>
            <a:ext uri="{FF2B5EF4-FFF2-40B4-BE49-F238E27FC236}">
              <a16:creationId xmlns:a16="http://schemas.microsoft.com/office/drawing/2014/main" id="{0878D891-1B43-4658-B760-43444EE95B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1" name="直線コネクタ 1">
          <a:extLst>
            <a:ext uri="{FF2B5EF4-FFF2-40B4-BE49-F238E27FC236}">
              <a16:creationId xmlns:a16="http://schemas.microsoft.com/office/drawing/2014/main" id="{207E0530-C6E7-4D1E-8BA2-4905EC92A3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2" name="直線コネクタ 401">
          <a:extLst>
            <a:ext uri="{FF2B5EF4-FFF2-40B4-BE49-F238E27FC236}">
              <a16:creationId xmlns:a16="http://schemas.microsoft.com/office/drawing/2014/main" id="{1A82E101-BDF7-456B-8221-4CF421CD39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3" name="直線コネクタ 1">
          <a:extLst>
            <a:ext uri="{FF2B5EF4-FFF2-40B4-BE49-F238E27FC236}">
              <a16:creationId xmlns:a16="http://schemas.microsoft.com/office/drawing/2014/main" id="{F742B1FC-AAA4-41F4-AE31-B0C35B2009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4" name="直線コネクタ 403">
          <a:extLst>
            <a:ext uri="{FF2B5EF4-FFF2-40B4-BE49-F238E27FC236}">
              <a16:creationId xmlns:a16="http://schemas.microsoft.com/office/drawing/2014/main" id="{DE69C7DC-762F-4A92-B953-C8376145B0E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5" name="直線コネクタ 1">
          <a:extLst>
            <a:ext uri="{FF2B5EF4-FFF2-40B4-BE49-F238E27FC236}">
              <a16:creationId xmlns:a16="http://schemas.microsoft.com/office/drawing/2014/main" id="{4B5D788F-49AF-4351-942B-66130C381C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6" name="直線コネクタ 405">
          <a:extLst>
            <a:ext uri="{FF2B5EF4-FFF2-40B4-BE49-F238E27FC236}">
              <a16:creationId xmlns:a16="http://schemas.microsoft.com/office/drawing/2014/main" id="{420A5686-4A1C-44F9-AB6C-AD63DC8CEB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7" name="直線コネクタ 1">
          <a:extLst>
            <a:ext uri="{FF2B5EF4-FFF2-40B4-BE49-F238E27FC236}">
              <a16:creationId xmlns:a16="http://schemas.microsoft.com/office/drawing/2014/main" id="{8AE4A131-64EE-446D-9B6E-5024DF5A5B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8" name="直線コネクタ 407">
          <a:extLst>
            <a:ext uri="{FF2B5EF4-FFF2-40B4-BE49-F238E27FC236}">
              <a16:creationId xmlns:a16="http://schemas.microsoft.com/office/drawing/2014/main" id="{964E033F-2AB1-4DFF-8A37-733831A298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9" name="直線コネクタ 1">
          <a:extLst>
            <a:ext uri="{FF2B5EF4-FFF2-40B4-BE49-F238E27FC236}">
              <a16:creationId xmlns:a16="http://schemas.microsoft.com/office/drawing/2014/main" id="{D631BA71-D2DD-4BFC-A141-E86EB1904A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0" name="直線コネクタ 409">
          <a:extLst>
            <a:ext uri="{FF2B5EF4-FFF2-40B4-BE49-F238E27FC236}">
              <a16:creationId xmlns:a16="http://schemas.microsoft.com/office/drawing/2014/main" id="{B7CCAD68-38C1-4AAC-AE3F-33E32A76A0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1" name="直線コネクタ 1">
          <a:extLst>
            <a:ext uri="{FF2B5EF4-FFF2-40B4-BE49-F238E27FC236}">
              <a16:creationId xmlns:a16="http://schemas.microsoft.com/office/drawing/2014/main" id="{409048DF-E6C5-42C4-8D01-B90FF1FDAF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2" name="直線コネクタ 411">
          <a:extLst>
            <a:ext uri="{FF2B5EF4-FFF2-40B4-BE49-F238E27FC236}">
              <a16:creationId xmlns:a16="http://schemas.microsoft.com/office/drawing/2014/main" id="{C7416708-2213-4E4B-ADFF-982682486CE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3" name="直線コネクタ 1">
          <a:extLst>
            <a:ext uri="{FF2B5EF4-FFF2-40B4-BE49-F238E27FC236}">
              <a16:creationId xmlns:a16="http://schemas.microsoft.com/office/drawing/2014/main" id="{66B822F5-AF0E-4CAE-ADEC-6050F024DC1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4" name="直線コネクタ 413">
          <a:extLst>
            <a:ext uri="{FF2B5EF4-FFF2-40B4-BE49-F238E27FC236}">
              <a16:creationId xmlns:a16="http://schemas.microsoft.com/office/drawing/2014/main" id="{C3AEA79C-8FEE-4D62-BDF7-23C13F1951D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5" name="直線コネクタ 1">
          <a:extLst>
            <a:ext uri="{FF2B5EF4-FFF2-40B4-BE49-F238E27FC236}">
              <a16:creationId xmlns:a16="http://schemas.microsoft.com/office/drawing/2014/main" id="{FA8981FF-F256-4EBA-8011-7EA53510E18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6" name="直線コネクタ 415">
          <a:extLst>
            <a:ext uri="{FF2B5EF4-FFF2-40B4-BE49-F238E27FC236}">
              <a16:creationId xmlns:a16="http://schemas.microsoft.com/office/drawing/2014/main" id="{A38C76BB-839E-49F2-889A-FBDED7400D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7" name="直線コネクタ 1">
          <a:extLst>
            <a:ext uri="{FF2B5EF4-FFF2-40B4-BE49-F238E27FC236}">
              <a16:creationId xmlns:a16="http://schemas.microsoft.com/office/drawing/2014/main" id="{89A811C5-1EC1-4242-ADCE-D2FAFBAE0E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8" name="直線コネクタ 417">
          <a:extLst>
            <a:ext uri="{FF2B5EF4-FFF2-40B4-BE49-F238E27FC236}">
              <a16:creationId xmlns:a16="http://schemas.microsoft.com/office/drawing/2014/main" id="{ABC583EB-0368-4D41-AFFF-BF63CC25AB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9" name="直線コネクタ 1">
          <a:extLst>
            <a:ext uri="{FF2B5EF4-FFF2-40B4-BE49-F238E27FC236}">
              <a16:creationId xmlns:a16="http://schemas.microsoft.com/office/drawing/2014/main" id="{1B29CD67-0BE6-4926-8F3B-55FD11EF03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0" name="直線コネクタ 419">
          <a:extLst>
            <a:ext uri="{FF2B5EF4-FFF2-40B4-BE49-F238E27FC236}">
              <a16:creationId xmlns:a16="http://schemas.microsoft.com/office/drawing/2014/main" id="{D8825471-7B46-485D-A612-A58F11CB6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1" name="直線コネクタ 1">
          <a:extLst>
            <a:ext uri="{FF2B5EF4-FFF2-40B4-BE49-F238E27FC236}">
              <a16:creationId xmlns:a16="http://schemas.microsoft.com/office/drawing/2014/main" id="{01B79D84-A86E-4566-B0F6-66E580A5C4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2" name="直線コネクタ 421">
          <a:extLst>
            <a:ext uri="{FF2B5EF4-FFF2-40B4-BE49-F238E27FC236}">
              <a16:creationId xmlns:a16="http://schemas.microsoft.com/office/drawing/2014/main" id="{EF0DA1DF-1545-411A-ABA9-B321279149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3" name="直線コネクタ 1">
          <a:extLst>
            <a:ext uri="{FF2B5EF4-FFF2-40B4-BE49-F238E27FC236}">
              <a16:creationId xmlns:a16="http://schemas.microsoft.com/office/drawing/2014/main" id="{0AE06918-8420-4208-B318-23C4BCECED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4" name="直線コネクタ 423">
          <a:extLst>
            <a:ext uri="{FF2B5EF4-FFF2-40B4-BE49-F238E27FC236}">
              <a16:creationId xmlns:a16="http://schemas.microsoft.com/office/drawing/2014/main" id="{6BC6050F-49C8-4561-9D13-A8C7E7A60B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5" name="直線コネクタ 1">
          <a:extLst>
            <a:ext uri="{FF2B5EF4-FFF2-40B4-BE49-F238E27FC236}">
              <a16:creationId xmlns:a16="http://schemas.microsoft.com/office/drawing/2014/main" id="{E8405E02-C0F3-4B86-8A35-F5D9346E18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6" name="直線コネクタ 425">
          <a:extLst>
            <a:ext uri="{FF2B5EF4-FFF2-40B4-BE49-F238E27FC236}">
              <a16:creationId xmlns:a16="http://schemas.microsoft.com/office/drawing/2014/main" id="{CD747E81-8C42-41E1-92CD-FCC7E580965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7" name="直線コネクタ 1">
          <a:extLst>
            <a:ext uri="{FF2B5EF4-FFF2-40B4-BE49-F238E27FC236}">
              <a16:creationId xmlns:a16="http://schemas.microsoft.com/office/drawing/2014/main" id="{EF1C9DA8-A757-47AC-80C9-988A5E6758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8" name="直線コネクタ 427">
          <a:extLst>
            <a:ext uri="{FF2B5EF4-FFF2-40B4-BE49-F238E27FC236}">
              <a16:creationId xmlns:a16="http://schemas.microsoft.com/office/drawing/2014/main" id="{7CFED4E2-AAF9-48F3-AEEF-25C97B4A8C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9" name="直線コネクタ 1">
          <a:extLst>
            <a:ext uri="{FF2B5EF4-FFF2-40B4-BE49-F238E27FC236}">
              <a16:creationId xmlns:a16="http://schemas.microsoft.com/office/drawing/2014/main" id="{5E8815FA-1425-40D6-BC2F-27712FF7C0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0" name="直線コネクタ 429">
          <a:extLst>
            <a:ext uri="{FF2B5EF4-FFF2-40B4-BE49-F238E27FC236}">
              <a16:creationId xmlns:a16="http://schemas.microsoft.com/office/drawing/2014/main" id="{8B15B307-E782-4811-B107-FCC642483C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1" name="直線コネクタ 1">
          <a:extLst>
            <a:ext uri="{FF2B5EF4-FFF2-40B4-BE49-F238E27FC236}">
              <a16:creationId xmlns:a16="http://schemas.microsoft.com/office/drawing/2014/main" id="{93A1A894-B0ED-4787-81DC-04A5ACC1F4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2" name="直線コネクタ 431">
          <a:extLst>
            <a:ext uri="{FF2B5EF4-FFF2-40B4-BE49-F238E27FC236}">
              <a16:creationId xmlns:a16="http://schemas.microsoft.com/office/drawing/2014/main" id="{9B5AA1C2-6FB8-485D-ACB3-C5871C607F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3" name="直線コネクタ 1">
          <a:extLst>
            <a:ext uri="{FF2B5EF4-FFF2-40B4-BE49-F238E27FC236}">
              <a16:creationId xmlns:a16="http://schemas.microsoft.com/office/drawing/2014/main" id="{B08AE7EC-3422-4DDC-A618-1DE12CEC40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4" name="直線コネクタ 433">
          <a:extLst>
            <a:ext uri="{FF2B5EF4-FFF2-40B4-BE49-F238E27FC236}">
              <a16:creationId xmlns:a16="http://schemas.microsoft.com/office/drawing/2014/main" id="{C6907754-2A4F-4C48-ADA0-F888D81AEEF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5" name="直線コネクタ 1">
          <a:extLst>
            <a:ext uri="{FF2B5EF4-FFF2-40B4-BE49-F238E27FC236}">
              <a16:creationId xmlns:a16="http://schemas.microsoft.com/office/drawing/2014/main" id="{C7CD64B1-F6AC-42C6-A973-CC7CB8FCF66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6" name="直線コネクタ 435">
          <a:extLst>
            <a:ext uri="{FF2B5EF4-FFF2-40B4-BE49-F238E27FC236}">
              <a16:creationId xmlns:a16="http://schemas.microsoft.com/office/drawing/2014/main" id="{18EF93ED-5787-4D43-AAEF-DA82F1D726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7" name="直線コネクタ 1">
          <a:extLst>
            <a:ext uri="{FF2B5EF4-FFF2-40B4-BE49-F238E27FC236}">
              <a16:creationId xmlns:a16="http://schemas.microsoft.com/office/drawing/2014/main" id="{30F7FB7A-B009-419D-BE87-163E4AF659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8" name="直線コネクタ 437">
          <a:extLst>
            <a:ext uri="{FF2B5EF4-FFF2-40B4-BE49-F238E27FC236}">
              <a16:creationId xmlns:a16="http://schemas.microsoft.com/office/drawing/2014/main" id="{CBC642EE-BB00-46C3-8F6F-C0F2AF64B3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9" name="直線コネクタ 1">
          <a:extLst>
            <a:ext uri="{FF2B5EF4-FFF2-40B4-BE49-F238E27FC236}">
              <a16:creationId xmlns:a16="http://schemas.microsoft.com/office/drawing/2014/main" id="{53DC575D-5698-46F3-8DEA-4BAA27861C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0" name="直線コネクタ 439">
          <a:extLst>
            <a:ext uri="{FF2B5EF4-FFF2-40B4-BE49-F238E27FC236}">
              <a16:creationId xmlns:a16="http://schemas.microsoft.com/office/drawing/2014/main" id="{355B08E7-E2C4-457F-B84C-E3027FE4C50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1" name="直線コネクタ 1">
          <a:extLst>
            <a:ext uri="{FF2B5EF4-FFF2-40B4-BE49-F238E27FC236}">
              <a16:creationId xmlns:a16="http://schemas.microsoft.com/office/drawing/2014/main" id="{6555938A-4493-45A3-A7AB-3E05D3BA739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2" name="直線コネクタ 441">
          <a:extLst>
            <a:ext uri="{FF2B5EF4-FFF2-40B4-BE49-F238E27FC236}">
              <a16:creationId xmlns:a16="http://schemas.microsoft.com/office/drawing/2014/main" id="{5A6A0479-F54B-4A84-BEF9-A477813BD3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3" name="直線コネクタ 1">
          <a:extLst>
            <a:ext uri="{FF2B5EF4-FFF2-40B4-BE49-F238E27FC236}">
              <a16:creationId xmlns:a16="http://schemas.microsoft.com/office/drawing/2014/main" id="{4F80D463-CF2C-43E5-B039-0B8A71A7E7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4" name="直線コネクタ 443">
          <a:extLst>
            <a:ext uri="{FF2B5EF4-FFF2-40B4-BE49-F238E27FC236}">
              <a16:creationId xmlns:a16="http://schemas.microsoft.com/office/drawing/2014/main" id="{13768B71-44DE-421D-B1F2-B2A03A22DBF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5" name="直線コネクタ 1">
          <a:extLst>
            <a:ext uri="{FF2B5EF4-FFF2-40B4-BE49-F238E27FC236}">
              <a16:creationId xmlns:a16="http://schemas.microsoft.com/office/drawing/2014/main" id="{29635B5C-8673-46F8-B214-0AD8481654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6" name="直線コネクタ 445">
          <a:extLst>
            <a:ext uri="{FF2B5EF4-FFF2-40B4-BE49-F238E27FC236}">
              <a16:creationId xmlns:a16="http://schemas.microsoft.com/office/drawing/2014/main" id="{DBC1F66F-15CD-417E-B83D-C4B536C52FC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7" name="直線コネクタ 1">
          <a:extLst>
            <a:ext uri="{FF2B5EF4-FFF2-40B4-BE49-F238E27FC236}">
              <a16:creationId xmlns:a16="http://schemas.microsoft.com/office/drawing/2014/main" id="{36197E75-6482-487D-8346-B7CC5E81692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8" name="直線コネクタ 447">
          <a:extLst>
            <a:ext uri="{FF2B5EF4-FFF2-40B4-BE49-F238E27FC236}">
              <a16:creationId xmlns:a16="http://schemas.microsoft.com/office/drawing/2014/main" id="{668D309C-013E-4E32-9376-5D64C84394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9" name="直線コネクタ 1">
          <a:extLst>
            <a:ext uri="{FF2B5EF4-FFF2-40B4-BE49-F238E27FC236}">
              <a16:creationId xmlns:a16="http://schemas.microsoft.com/office/drawing/2014/main" id="{296D8A25-31B3-4608-B931-578CE35F6F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0" name="直線コネクタ 449">
          <a:extLst>
            <a:ext uri="{FF2B5EF4-FFF2-40B4-BE49-F238E27FC236}">
              <a16:creationId xmlns:a16="http://schemas.microsoft.com/office/drawing/2014/main" id="{2764F8C0-77D7-4E7A-AC62-B9514C95D7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1" name="直線コネクタ 1">
          <a:extLst>
            <a:ext uri="{FF2B5EF4-FFF2-40B4-BE49-F238E27FC236}">
              <a16:creationId xmlns:a16="http://schemas.microsoft.com/office/drawing/2014/main" id="{90C32020-4C24-42F6-B0DA-5E56FEC5A8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2" name="直線コネクタ 451">
          <a:extLst>
            <a:ext uri="{FF2B5EF4-FFF2-40B4-BE49-F238E27FC236}">
              <a16:creationId xmlns:a16="http://schemas.microsoft.com/office/drawing/2014/main" id="{B52D32D4-79C7-4E11-BF84-8C86CE251E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3" name="直線コネクタ 1">
          <a:extLst>
            <a:ext uri="{FF2B5EF4-FFF2-40B4-BE49-F238E27FC236}">
              <a16:creationId xmlns:a16="http://schemas.microsoft.com/office/drawing/2014/main" id="{96EF6E59-175A-496B-9A3D-259A414FD3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4" name="直線コネクタ 453">
          <a:extLst>
            <a:ext uri="{FF2B5EF4-FFF2-40B4-BE49-F238E27FC236}">
              <a16:creationId xmlns:a16="http://schemas.microsoft.com/office/drawing/2014/main" id="{3C0F7E17-2F2D-44B3-96D1-93DB5B65A8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5" name="直線コネクタ 1">
          <a:extLst>
            <a:ext uri="{FF2B5EF4-FFF2-40B4-BE49-F238E27FC236}">
              <a16:creationId xmlns:a16="http://schemas.microsoft.com/office/drawing/2014/main" id="{646F108D-A2F7-4143-9413-A78A9EAB366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6" name="直線コネクタ 455">
          <a:extLst>
            <a:ext uri="{FF2B5EF4-FFF2-40B4-BE49-F238E27FC236}">
              <a16:creationId xmlns:a16="http://schemas.microsoft.com/office/drawing/2014/main" id="{383C1685-11F4-4AAF-B0E4-ECA2B34EAA2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7" name="直線コネクタ 1">
          <a:extLst>
            <a:ext uri="{FF2B5EF4-FFF2-40B4-BE49-F238E27FC236}">
              <a16:creationId xmlns:a16="http://schemas.microsoft.com/office/drawing/2014/main" id="{F3952E3C-C892-4D99-A627-FEBE3FFECD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8" name="直線コネクタ 457">
          <a:extLst>
            <a:ext uri="{FF2B5EF4-FFF2-40B4-BE49-F238E27FC236}">
              <a16:creationId xmlns:a16="http://schemas.microsoft.com/office/drawing/2014/main" id="{D5784312-B73C-469F-A28E-C92D45B39C4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9" name="直線コネクタ 1">
          <a:extLst>
            <a:ext uri="{FF2B5EF4-FFF2-40B4-BE49-F238E27FC236}">
              <a16:creationId xmlns:a16="http://schemas.microsoft.com/office/drawing/2014/main" id="{7DDEDD1B-7664-4BDF-AE06-5E8173D17B5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0" name="直線コネクタ 459">
          <a:extLst>
            <a:ext uri="{FF2B5EF4-FFF2-40B4-BE49-F238E27FC236}">
              <a16:creationId xmlns:a16="http://schemas.microsoft.com/office/drawing/2014/main" id="{474D27CF-DF76-42C5-A1A9-B9E89C1E6BC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1" name="直線コネクタ 1">
          <a:extLst>
            <a:ext uri="{FF2B5EF4-FFF2-40B4-BE49-F238E27FC236}">
              <a16:creationId xmlns:a16="http://schemas.microsoft.com/office/drawing/2014/main" id="{2131DAA6-890A-4C4C-8268-B490F3FD02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2" name="直線コネクタ 461">
          <a:extLst>
            <a:ext uri="{FF2B5EF4-FFF2-40B4-BE49-F238E27FC236}">
              <a16:creationId xmlns:a16="http://schemas.microsoft.com/office/drawing/2014/main" id="{3D95B714-5E94-47D3-9510-3C30419FBD1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3" name="直線コネクタ 1">
          <a:extLst>
            <a:ext uri="{FF2B5EF4-FFF2-40B4-BE49-F238E27FC236}">
              <a16:creationId xmlns:a16="http://schemas.microsoft.com/office/drawing/2014/main" id="{B054C466-945F-4DFE-BCEF-1037FC437B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4" name="直線コネクタ 463">
          <a:extLst>
            <a:ext uri="{FF2B5EF4-FFF2-40B4-BE49-F238E27FC236}">
              <a16:creationId xmlns:a16="http://schemas.microsoft.com/office/drawing/2014/main" id="{4A1DEACC-B6F2-435B-8EA3-77939194EE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5" name="直線コネクタ 1">
          <a:extLst>
            <a:ext uri="{FF2B5EF4-FFF2-40B4-BE49-F238E27FC236}">
              <a16:creationId xmlns:a16="http://schemas.microsoft.com/office/drawing/2014/main" id="{EB13CA3A-CD82-4D46-92C6-4835D4A24C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6" name="直線コネクタ 465">
          <a:extLst>
            <a:ext uri="{FF2B5EF4-FFF2-40B4-BE49-F238E27FC236}">
              <a16:creationId xmlns:a16="http://schemas.microsoft.com/office/drawing/2014/main" id="{4DCACC0A-103E-4726-8603-9256B7766D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7" name="直線コネクタ 1">
          <a:extLst>
            <a:ext uri="{FF2B5EF4-FFF2-40B4-BE49-F238E27FC236}">
              <a16:creationId xmlns:a16="http://schemas.microsoft.com/office/drawing/2014/main" id="{79F4A4F0-5C83-47E4-BE9E-8C80465604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8" name="直線コネクタ 467">
          <a:extLst>
            <a:ext uri="{FF2B5EF4-FFF2-40B4-BE49-F238E27FC236}">
              <a16:creationId xmlns:a16="http://schemas.microsoft.com/office/drawing/2014/main" id="{FE83F832-7F57-4AA1-85F9-6A4C2837E9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9" name="直線コネクタ 1">
          <a:extLst>
            <a:ext uri="{FF2B5EF4-FFF2-40B4-BE49-F238E27FC236}">
              <a16:creationId xmlns:a16="http://schemas.microsoft.com/office/drawing/2014/main" id="{AFE30E75-B290-45B3-A958-F2CF480F8A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0" name="直線コネクタ 469">
          <a:extLst>
            <a:ext uri="{FF2B5EF4-FFF2-40B4-BE49-F238E27FC236}">
              <a16:creationId xmlns:a16="http://schemas.microsoft.com/office/drawing/2014/main" id="{E86F85B4-7B7C-496B-AA00-22F0F01821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1" name="直線コネクタ 1">
          <a:extLst>
            <a:ext uri="{FF2B5EF4-FFF2-40B4-BE49-F238E27FC236}">
              <a16:creationId xmlns:a16="http://schemas.microsoft.com/office/drawing/2014/main" id="{B2B32F9F-6E9C-404C-9B97-6007E50845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2" name="直線コネクタ 471">
          <a:extLst>
            <a:ext uri="{FF2B5EF4-FFF2-40B4-BE49-F238E27FC236}">
              <a16:creationId xmlns:a16="http://schemas.microsoft.com/office/drawing/2014/main" id="{07E4DD6F-BC15-4548-B7AA-89F014A5EE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3" name="直線コネクタ 1">
          <a:extLst>
            <a:ext uri="{FF2B5EF4-FFF2-40B4-BE49-F238E27FC236}">
              <a16:creationId xmlns:a16="http://schemas.microsoft.com/office/drawing/2014/main" id="{609939BE-8D21-4DED-98E4-72C006A143F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4" name="直線コネクタ 473">
          <a:extLst>
            <a:ext uri="{FF2B5EF4-FFF2-40B4-BE49-F238E27FC236}">
              <a16:creationId xmlns:a16="http://schemas.microsoft.com/office/drawing/2014/main" id="{B64FB382-D0E0-42F1-8268-BC0D928FF6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5" name="直線コネクタ 1">
          <a:extLst>
            <a:ext uri="{FF2B5EF4-FFF2-40B4-BE49-F238E27FC236}">
              <a16:creationId xmlns:a16="http://schemas.microsoft.com/office/drawing/2014/main" id="{AD95D4A4-3B5C-4BA9-922C-6C6F6A378D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6" name="直線コネクタ 475">
          <a:extLst>
            <a:ext uri="{FF2B5EF4-FFF2-40B4-BE49-F238E27FC236}">
              <a16:creationId xmlns:a16="http://schemas.microsoft.com/office/drawing/2014/main" id="{00046866-E2F1-44B7-88AD-956CBDCB52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7" name="直線コネクタ 1">
          <a:extLst>
            <a:ext uri="{FF2B5EF4-FFF2-40B4-BE49-F238E27FC236}">
              <a16:creationId xmlns:a16="http://schemas.microsoft.com/office/drawing/2014/main" id="{5B717492-D28B-456C-B09B-686E83EA81B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8" name="直線コネクタ 477">
          <a:extLst>
            <a:ext uri="{FF2B5EF4-FFF2-40B4-BE49-F238E27FC236}">
              <a16:creationId xmlns:a16="http://schemas.microsoft.com/office/drawing/2014/main" id="{082363EE-B31F-4449-92BC-034B7464790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9" name="直線コネクタ 1">
          <a:extLst>
            <a:ext uri="{FF2B5EF4-FFF2-40B4-BE49-F238E27FC236}">
              <a16:creationId xmlns:a16="http://schemas.microsoft.com/office/drawing/2014/main" id="{A1AB998D-CD26-45DF-8A32-BB06546F46B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0" name="直線コネクタ 479">
          <a:extLst>
            <a:ext uri="{FF2B5EF4-FFF2-40B4-BE49-F238E27FC236}">
              <a16:creationId xmlns:a16="http://schemas.microsoft.com/office/drawing/2014/main" id="{3A774774-53B4-4FA5-B50B-679227D4AE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1" name="直線コネクタ 1">
          <a:extLst>
            <a:ext uri="{FF2B5EF4-FFF2-40B4-BE49-F238E27FC236}">
              <a16:creationId xmlns:a16="http://schemas.microsoft.com/office/drawing/2014/main" id="{69CF17BD-CAF0-458F-A000-32EEA29DFB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2" name="直線コネクタ 481">
          <a:extLst>
            <a:ext uri="{FF2B5EF4-FFF2-40B4-BE49-F238E27FC236}">
              <a16:creationId xmlns:a16="http://schemas.microsoft.com/office/drawing/2014/main" id="{0B750BF5-0DBF-4535-B066-8327FEBEE0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3" name="直線コネクタ 1">
          <a:extLst>
            <a:ext uri="{FF2B5EF4-FFF2-40B4-BE49-F238E27FC236}">
              <a16:creationId xmlns:a16="http://schemas.microsoft.com/office/drawing/2014/main" id="{E7074E39-4FCD-43D9-A1AE-870FF18D89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4" name="直線コネクタ 483">
          <a:extLst>
            <a:ext uri="{FF2B5EF4-FFF2-40B4-BE49-F238E27FC236}">
              <a16:creationId xmlns:a16="http://schemas.microsoft.com/office/drawing/2014/main" id="{27207E83-5CEB-4C9C-BCC9-5325A8DA74F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5" name="直線コネクタ 1">
          <a:extLst>
            <a:ext uri="{FF2B5EF4-FFF2-40B4-BE49-F238E27FC236}">
              <a16:creationId xmlns:a16="http://schemas.microsoft.com/office/drawing/2014/main" id="{7BBB3FA6-A597-4629-BE80-B5990A1E416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6" name="直線コネクタ 485">
          <a:extLst>
            <a:ext uri="{FF2B5EF4-FFF2-40B4-BE49-F238E27FC236}">
              <a16:creationId xmlns:a16="http://schemas.microsoft.com/office/drawing/2014/main" id="{F1C2C28F-A737-483F-983A-D4A84FA2CE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7" name="直線コネクタ 1">
          <a:extLst>
            <a:ext uri="{FF2B5EF4-FFF2-40B4-BE49-F238E27FC236}">
              <a16:creationId xmlns:a16="http://schemas.microsoft.com/office/drawing/2014/main" id="{A2D9974C-B806-4F9D-8DE8-9285973532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8" name="直線コネクタ 487">
          <a:extLst>
            <a:ext uri="{FF2B5EF4-FFF2-40B4-BE49-F238E27FC236}">
              <a16:creationId xmlns:a16="http://schemas.microsoft.com/office/drawing/2014/main" id="{902FF577-21D4-412C-856A-F5F4B2B504E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9" name="直線コネクタ 1">
          <a:extLst>
            <a:ext uri="{FF2B5EF4-FFF2-40B4-BE49-F238E27FC236}">
              <a16:creationId xmlns:a16="http://schemas.microsoft.com/office/drawing/2014/main" id="{251CA153-478D-4E70-A130-F4C8CF33D7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0" name="直線コネクタ 489">
          <a:extLst>
            <a:ext uri="{FF2B5EF4-FFF2-40B4-BE49-F238E27FC236}">
              <a16:creationId xmlns:a16="http://schemas.microsoft.com/office/drawing/2014/main" id="{8DD4F09C-FD1F-4802-A14A-34B95FE873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1" name="直線コネクタ 1">
          <a:extLst>
            <a:ext uri="{FF2B5EF4-FFF2-40B4-BE49-F238E27FC236}">
              <a16:creationId xmlns:a16="http://schemas.microsoft.com/office/drawing/2014/main" id="{D7A013E0-D37D-4C47-8EC1-27BDEB96C8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2" name="直線コネクタ 491">
          <a:extLst>
            <a:ext uri="{FF2B5EF4-FFF2-40B4-BE49-F238E27FC236}">
              <a16:creationId xmlns:a16="http://schemas.microsoft.com/office/drawing/2014/main" id="{52396B26-11A2-4D87-910B-D0571DA629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3" name="直線コネクタ 1">
          <a:extLst>
            <a:ext uri="{FF2B5EF4-FFF2-40B4-BE49-F238E27FC236}">
              <a16:creationId xmlns:a16="http://schemas.microsoft.com/office/drawing/2014/main" id="{C164779B-F464-4CB8-8F00-E3B5028870B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362AB814-9BD3-4ED9-9DA3-AA6F8398D7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42D0BDBE-4536-42B3-B2DD-2D911ADF50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140DA706-E249-4360-AC1E-8E8E371F015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83F3E834-D64D-4A1B-9663-6965299F5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7E049EC3-C5A4-413C-A2F3-75E15D7A3C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C7512BF7-6EF6-4AED-AD36-EF7F85815A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9AE4275E-5058-4DD4-9B89-90F1C947CEE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37A0477E-A407-4FE2-9D79-D0D0420EEA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EB20EE2A-6FE8-40E8-9021-3EB82A9B104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204BEB8A-1182-40AD-A045-B48407EF8C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EA8D9B2-9475-4EA2-9F05-2566F8CE569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E12C3544-B124-445E-A756-DDD662CA335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52D836E4-A8E0-4859-8556-FFEFF9641C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3745DC52-880E-48BA-A921-A778ECCE96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9C6D1B06-3689-4AED-8A33-2FD34AFCAC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2CCFFD63-3123-4B27-898E-69FBD7400E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A3177750-7C84-4590-B9E4-82FA5825E7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DF7B4190-AC85-44FF-91E7-31179370AF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6F891D2D-FB08-4E75-827D-B32B202B615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13BCA657-B59E-4E63-81F7-08A480CD3D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61677B4E-245A-44F7-8F0D-47AAEDD55B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B206185-6A37-405D-A741-503FB991B14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1BDCED55-310D-4129-96ED-1AA5B7441E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2230389A-45F6-4E7A-A8DB-9131A18738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A2CBEB49-E257-4EA9-A86A-5D63AE4956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E68A9BF0-CA22-431C-B793-BAF604ABBC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58868ADA-90B0-452C-808D-251C8C08DB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856DD4BC-0B3E-40D3-8831-5952F4BBDA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BC2D34FB-837C-4D6C-8E83-85E465EA0B8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29B0C0-E8B1-4725-9791-AB645C4BBE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89075EE2-6393-45DC-A7B6-3A9872D4A06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215BD1E4-4E45-4EFE-9A26-67101D77FD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8CC19C01-93BC-42D4-82A1-7EFAA48FC7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19835BF2-CFE2-4FF7-BBF3-E4BC8F3988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B3425713-E86C-48CC-821D-0892FB931F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3DCAF94F-65AC-4D88-ABB9-B529F64AE43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286E77A8-321D-46D7-BF69-6FEB0664D4E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79348538-E3E9-4EC1-8228-D48133E9BF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4211149E-E341-427F-AFD2-FEB15DFDA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561EF26B-18E5-4F9D-A2E3-7C9D603BB6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4ADE6764-51D5-4335-84D4-9420225CF2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685962A4-B0CD-4DA6-9749-58F226D2AE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1BD84DF7-3E07-45D5-A25D-AABDF06EEED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1AD75F95-63B3-4413-8718-F0F0514CA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B607162C-0B7C-48C5-9409-A6BA369EE59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3F10E52D-E92F-4AE1-8EE9-51EA0DBD50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7B32F9AF-AB37-45B6-B830-D364BDCA9DA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A42BB2A6-4497-4A67-94D1-A054A4C7D4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FFB5D6B6-41D1-40A8-A9EF-5E14193693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4B3A26F9-CEF6-482B-836E-CA9519095ED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884DAE45-7A68-4E64-833B-BC26FB0AD41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708234A8-53EA-4169-9455-5D63BAA46C2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3D21BB0C-6ADA-437B-AB15-FC9D829D2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1017D267-FAF1-4BE4-9FCB-77E630FA60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651868A1-D4DE-45EC-BDC5-F0B55B209B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C0398B79-C9AE-47E1-9366-BEB16E0506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478B00FD-68B1-4A3D-9E70-141677D9C66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D5E25ACF-1732-4F80-B38A-BABD8B3D82F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9C49970A-DF19-484F-A29D-5E03E0C718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194BA981-355F-4380-A449-DBBDD26A5D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B2E6CDF8-B7FE-4861-B10A-7C1A061636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3B312BC8-F853-4E9C-B025-1CA8A820D74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3F76753D-7150-4E24-9D5B-67DA6B3910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BC1E1F92-DA4D-4D2C-807B-746D0E6F50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7087870D-A1D9-4A88-9030-A3659481E8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9C553BEA-11FA-4AFE-8DC3-FC3EA3B808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8B78C267-65E8-4826-8878-234EED9D7B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C5D5CEF0-15E3-4169-B5CC-7E290B6D81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E8F5193C-A5E4-4C51-95B0-427954D9E1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5C5FD87A-1E5A-46A9-95C4-20884D963D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362E6759-651E-4BD3-A8DA-0963C71282F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35A1949C-D578-4129-AFE4-75E6961682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07CAD4F2-BA28-4742-939A-6B35FDE6A36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E504DD0E-D51E-49EC-B265-5F1FBE9E257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79095829-FB4D-4B9C-ADFD-19BAD17FEF8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9EC4E638-EBA6-4F86-B8AF-44F1B887F1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EFCD4F0E-227F-4373-910B-6175DDAB741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099946FC-AE03-408B-9DA2-F9C88AE411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8D298A72-D2C6-4DA8-AAB2-121B5C0553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6F670C9C-55AE-4777-B142-52E6A0324A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E181A4E7-5C71-4993-A179-83C47AD64D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B1A435F0-CF92-4FBA-9AE9-E333B263E6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F9094E42-D262-4D3D-82BD-72FD8280F5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5E8A893B-FF0C-4482-A093-A9D2137431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6DECBD4C-230F-4739-B73E-3747790654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5E9F8FA8-E0CC-4C7A-B52A-ADB5CF91C5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7F1563D9-4F7D-439D-89A3-D9A1D58667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F96F18AD-99C4-40BF-9411-0F251EF5236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09D429A8-FF3D-4A8E-9568-CCDD9532A1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9766E4BA-B47A-4393-B182-EDA907FAC7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C756A5E6-3ED1-4A5E-BBD8-20DE71C057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8EF3FA0D-8EB4-4708-B431-7AC1A706D3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56829E5A-1311-4A1A-8B32-54EC5B4C92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E16074F7-E5B8-4270-8BC5-4C3CB70AAF7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8AC1191E-D8AD-4F72-A307-52076CDF739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6C04F8F4-C9F8-40C0-A6AB-30D07D9D12F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7C9FDC5E-BD13-49D9-A22A-F8D470BC823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06BD96F9-C05B-406F-A751-B20A52BFDE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2C06FBF5-8A7D-4E0B-8A57-CF1690509E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A705D211-93F1-4437-822D-24E654C24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1089B88A-A317-4735-9EB9-27FE83CBEC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23765000-D7E9-4C10-932A-752F3BBB7E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8F0CE811-DAC8-4566-963D-BCF2F486665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87F53B05-BFB0-4547-B75E-07D6DB4862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19CF7D63-C45D-45AA-B06F-B6D00ED5658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F0668197-BEAB-410A-9B56-EC4601A142A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2E4E7CCA-11BA-4D86-B39E-21796F7B35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DCA01AEA-0132-4033-8F44-AFCD9176669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0756EA4D-1750-4EF6-A2C4-1C170D948C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8CEF37C5-DF3E-448D-8CD9-DDEBA7CB31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998D2C1E-8DC7-4537-9893-F4DEE940EF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47812755-682D-4631-8AB9-2717AC638D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9C2377E3-479A-466E-B0CC-EA9847B2D17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596F37A8-423C-49A0-81BD-0B945CA3A6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A370BDF0-1433-4889-A442-EEF7F566D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C97B08DA-4559-4B59-A00B-719BDE1F16C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C72D508D-59C4-4E06-A54F-073B2C0D73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34AF4521-F605-40EA-A5AE-850C273694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146EA505-05BF-4875-8766-185FA6ACBCD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4790A571-FD78-4045-8011-D73168C721B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F0E732F4-3B71-42BA-A0F3-4505895BC61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19E3341A-F5AF-4626-B9F7-63764E3F9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6C68681D-827D-411B-AE70-D08B30F0DA4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3AF3197D-7784-4375-A5FA-ABEDC382D4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B3C5A006-E026-426B-856B-FCA08E3168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052E1D27-8F7F-4979-8EA4-7F13CE17CA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96F7835A-8153-4091-AE15-C100CDA217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DCF466F8-8A14-4301-AFA9-84C39C99D53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28CDA578-CF48-4891-A8EF-174727626F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ED94B6F2-CA36-4C5B-8504-B70331E9806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DD8DE2CB-9C66-4D4B-B88B-F5214C0D1BE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FFFB55B6-D3FD-4F2F-9CB1-80D9F8BD95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EAFB82F5-D58B-42AE-B77C-249B428ECC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F1FD763B-80DF-45AD-A861-D281EA9E1A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6453BAB0-5D0B-478C-B962-682DD6DB1D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1192401A-5CE2-4063-AE4F-96C91C28D2C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50F0CA67-C85D-4AFA-AE95-7F15B6753E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59D63DF1-57CF-4B96-BF91-ACA50486AFC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F2BC7F15-250D-4C08-87D8-8CDD5AC7E3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B65208D2-D0F7-451F-88C1-BF160A1A4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C17CB8D7-F908-4CD2-9339-6A38F4FBD2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20A9B973-4A71-4148-A9A6-75E80922129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D2A26CD6-8FF4-40F9-92C2-7C573451E1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493622CA-1DE2-4261-8A7B-015457A2BA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170A4241-B957-4F57-B332-66ECAA2D89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B8E30235-B4FC-4920-BB71-727885FD06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B9C3F151-F512-41A1-A759-D515ABE2C7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A644AAFD-D0C2-43F8-89BF-29A3014849E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9893B0FA-B03B-4BAF-B47F-A62AA771566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762A4684-DA67-4304-AFF4-ED40BAEC14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F0067D14-7423-4B37-83CB-1C6CBB82992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A2FA7C44-EB2B-4236-A48E-B76F349046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7CE1CFBE-53E7-47E6-AA58-983BD79013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4CE35B20-F7E2-4CC0-8539-FB1DEA3D72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DABCB7D0-CEB5-475C-9900-AB342F5DE5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F2462E05-32E6-4B6C-AB37-5B8087EB97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C205FABE-4725-41B6-83C0-875BCAED1C5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232B4077-73F9-460E-BA26-70667B3E4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76A7EC4F-58DB-41E1-A9B5-93DB9508E9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AF344C8C-5607-4052-AD77-D1190CC4A7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5FF911DA-085B-43A8-A274-93612160A1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D03004D9-D51B-4ABB-90BB-C2377910AB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08068CBD-61F3-4405-ADB3-F240BF3060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D64CBC87-C613-42C7-89E7-5D8570F48F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F8BF304D-B74B-459D-B7E0-304F8F8822A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50CE2CA7-96EA-4393-A020-796D30064E7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CC6F9733-F257-4593-99DB-2BBED32B444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9D2D1F91-24BD-432E-82F0-8ECF3C521C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F4174BBF-4341-4446-A37A-A0F84677F30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59DD59B4-6B10-4957-A853-D950CFFC9B9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26C6E133-E6B5-4816-A02B-C21DAD576F0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54BA6C8A-933E-45AB-AC92-6EDF95E230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AA4DF8CD-43EB-441C-9F5A-411032482C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8DC5F9D9-1AF9-4A0E-8F28-7A4395759E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EE4D8D04-4901-45CB-A919-0C9BC829EEE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19E058D6-E6FC-44D0-8716-F6C9F38C0D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B2154BB6-6BDC-4ED8-9778-06A95CE7CF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910868BB-F230-4E79-A1C9-B719FBA632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11C81B2E-F185-43D2-AFD0-F388C0ED2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1677E4BE-C3E2-4CE7-899A-D10E90C9FA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C174FAEC-C3C3-4452-B4C9-44D5AFD084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C93C8A8C-D606-453C-85C8-4F01D123E9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9D55C881-034F-4BBE-BF93-366656E6AE4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BB0F5367-62EE-4893-82ED-ACB8CE612E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0F20055C-1BE5-44FF-AAF6-7F989D823F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9DEDBE87-E638-4B5A-A806-086F0C9085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46" t="s">
        <v>1</v>
      </c>
      <c r="AB1" s="46"/>
      <c r="AC1" s="46"/>
      <c r="AD1" s="46"/>
      <c r="AE1" s="46"/>
      <c r="AF1" s="46"/>
      <c r="AG1" s="46"/>
      <c r="AH1" s="46" t="s">
        <v>2</v>
      </c>
      <c r="AI1" s="46"/>
      <c r="AJ1" s="46"/>
      <c r="AK1" s="46"/>
      <c r="AL1" s="46"/>
      <c r="AM1" s="46"/>
      <c r="AN1" s="46"/>
    </row>
    <row r="2" spans="1:51" s="2" customFormat="1" ht="4.5" customHeight="1">
      <c r="A2" s="7"/>
    </row>
    <row r="3" spans="1:51" ht="21" customHeight="1">
      <c r="B3" s="160"/>
      <c r="C3" s="9" t="s">
        <v>3</v>
      </c>
      <c r="D3" s="10">
        <v>29</v>
      </c>
      <c r="E3" s="10">
        <v>30</v>
      </c>
      <c r="F3" s="47">
        <v>31</v>
      </c>
      <c r="G3" s="82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15</v>
      </c>
      <c r="V3" s="10">
        <v>16</v>
      </c>
      <c r="W3" s="10">
        <v>17</v>
      </c>
      <c r="X3" s="10">
        <v>18</v>
      </c>
      <c r="Y3" s="10">
        <v>19</v>
      </c>
      <c r="Z3" s="10">
        <v>20</v>
      </c>
      <c r="AA3" s="10">
        <v>21</v>
      </c>
      <c r="AB3" s="10">
        <v>22</v>
      </c>
      <c r="AC3" s="10">
        <v>23</v>
      </c>
      <c r="AD3" s="10">
        <v>24</v>
      </c>
      <c r="AE3" s="10">
        <v>25</v>
      </c>
      <c r="AF3" s="10">
        <v>26</v>
      </c>
      <c r="AG3" s="10">
        <v>27</v>
      </c>
      <c r="AH3" s="10">
        <v>28</v>
      </c>
      <c r="AI3" s="10">
        <v>29</v>
      </c>
      <c r="AJ3" s="10">
        <v>30</v>
      </c>
      <c r="AK3" s="47">
        <v>31</v>
      </c>
      <c r="AL3" s="162" t="s">
        <v>4</v>
      </c>
      <c r="AM3" s="164" t="s">
        <v>5</v>
      </c>
      <c r="AN3" s="164" t="s">
        <v>6</v>
      </c>
      <c r="AO3" s="164" t="s">
        <v>7</v>
      </c>
      <c r="AP3" s="61"/>
      <c r="AV3" s="61"/>
    </row>
    <row r="4" spans="1:51" ht="20.25" customHeight="1">
      <c r="B4" s="161"/>
      <c r="C4" s="13" t="s">
        <v>8</v>
      </c>
      <c r="D4" s="83" t="s">
        <v>9</v>
      </c>
      <c r="E4" s="83" t="s">
        <v>10</v>
      </c>
      <c r="F4" s="84" t="s">
        <v>11</v>
      </c>
      <c r="G4" s="85" t="s">
        <v>12</v>
      </c>
      <c r="H4" s="83" t="s">
        <v>13</v>
      </c>
      <c r="I4" s="83" t="s">
        <v>14</v>
      </c>
      <c r="J4" s="83" t="s">
        <v>15</v>
      </c>
      <c r="K4" s="83" t="s">
        <v>9</v>
      </c>
      <c r="L4" s="83" t="s">
        <v>10</v>
      </c>
      <c r="M4" s="83" t="s">
        <v>11</v>
      </c>
      <c r="N4" s="83" t="s">
        <v>12</v>
      </c>
      <c r="O4" s="83" t="s">
        <v>13</v>
      </c>
      <c r="P4" s="83" t="s">
        <v>14</v>
      </c>
      <c r="Q4" s="83" t="s">
        <v>15</v>
      </c>
      <c r="R4" s="83" t="s">
        <v>9</v>
      </c>
      <c r="S4" s="83" t="s">
        <v>10</v>
      </c>
      <c r="T4" s="83" t="s">
        <v>11</v>
      </c>
      <c r="U4" s="83" t="s">
        <v>12</v>
      </c>
      <c r="V4" s="83" t="s">
        <v>13</v>
      </c>
      <c r="W4" s="83" t="s">
        <v>14</v>
      </c>
      <c r="X4" s="83" t="s">
        <v>15</v>
      </c>
      <c r="Y4" s="83" t="s">
        <v>9</v>
      </c>
      <c r="Z4" s="83" t="s">
        <v>10</v>
      </c>
      <c r="AA4" s="83" t="s">
        <v>11</v>
      </c>
      <c r="AB4" s="83" t="s">
        <v>12</v>
      </c>
      <c r="AC4" s="83" t="s">
        <v>13</v>
      </c>
      <c r="AD4" s="83" t="s">
        <v>14</v>
      </c>
      <c r="AE4" s="83" t="s">
        <v>15</v>
      </c>
      <c r="AF4" s="83" t="s">
        <v>9</v>
      </c>
      <c r="AG4" s="83" t="s">
        <v>10</v>
      </c>
      <c r="AH4" s="83" t="s">
        <v>11</v>
      </c>
      <c r="AI4" s="83" t="s">
        <v>12</v>
      </c>
      <c r="AJ4" s="83" t="s">
        <v>13</v>
      </c>
      <c r="AK4" s="98"/>
      <c r="AL4" s="163"/>
      <c r="AM4" s="165"/>
      <c r="AN4" s="165"/>
      <c r="AO4" s="165"/>
      <c r="AP4" s="61"/>
      <c r="AV4" s="61"/>
    </row>
    <row r="5" spans="1:51" ht="26.25" customHeight="1">
      <c r="A5" s="3">
        <v>1</v>
      </c>
      <c r="B5" s="67" t="s">
        <v>16</v>
      </c>
      <c r="C5" s="17" t="s">
        <v>17</v>
      </c>
      <c r="D5" s="24" t="s">
        <v>18</v>
      </c>
      <c r="E5" s="24" t="s">
        <v>19</v>
      </c>
      <c r="F5" s="25" t="s">
        <v>19</v>
      </c>
      <c r="G5" s="86" t="s">
        <v>19</v>
      </c>
      <c r="H5" s="24" t="s">
        <v>19</v>
      </c>
      <c r="I5" s="24" t="s">
        <v>18</v>
      </c>
      <c r="J5" s="24" t="s">
        <v>18</v>
      </c>
      <c r="K5" s="24" t="s">
        <v>18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24" t="s">
        <v>18</v>
      </c>
      <c r="R5" s="24" t="s">
        <v>18</v>
      </c>
      <c r="S5" s="24" t="s">
        <v>19</v>
      </c>
      <c r="T5" s="24" t="s">
        <v>19</v>
      </c>
      <c r="U5" s="24" t="s">
        <v>19</v>
      </c>
      <c r="V5" s="24" t="s">
        <v>19</v>
      </c>
      <c r="W5" s="24" t="s">
        <v>19</v>
      </c>
      <c r="X5" s="24" t="s">
        <v>18</v>
      </c>
      <c r="Y5" s="24" t="s">
        <v>18</v>
      </c>
      <c r="Z5" s="24" t="s">
        <v>19</v>
      </c>
      <c r="AA5" s="24" t="s">
        <v>19</v>
      </c>
      <c r="AB5" s="24" t="s">
        <v>19</v>
      </c>
      <c r="AC5" s="24" t="s">
        <v>18</v>
      </c>
      <c r="AD5" s="24" t="s">
        <v>18</v>
      </c>
      <c r="AE5" s="24" t="s">
        <v>20</v>
      </c>
      <c r="AF5" s="24" t="s">
        <v>20</v>
      </c>
      <c r="AG5" s="24" t="s">
        <v>21</v>
      </c>
      <c r="AH5" s="24" t="s">
        <v>19</v>
      </c>
      <c r="AI5" s="24" t="s">
        <v>19</v>
      </c>
      <c r="AJ5" s="24" t="s">
        <v>19</v>
      </c>
      <c r="AK5" s="25"/>
      <c r="AL5" s="99">
        <f t="shared" ref="AL5:AL45" si="0">COUNTIF(G5:AK5,"公")</f>
        <v>9</v>
      </c>
      <c r="AM5" s="100">
        <f t="shared" ref="AM5:AM45" si="1">COUNTIF(G5:AK5,"有")</f>
        <v>2</v>
      </c>
      <c r="AN5" s="101">
        <f t="shared" ref="AN5:AN45" si="2">COUNTIF(G5:AK5,"―")*0.5</f>
        <v>0</v>
      </c>
      <c r="AO5" s="100">
        <f t="shared" ref="AO5:AO43" si="3">COUNTIF(G5:AL5,"②")</f>
        <v>0</v>
      </c>
      <c r="AQ5" s="62"/>
      <c r="AW5" s="65"/>
      <c r="AX5" s="65"/>
    </row>
    <row r="6" spans="1:51" ht="15" customHeight="1">
      <c r="B6" s="67"/>
      <c r="C6" s="23"/>
      <c r="D6" s="24"/>
      <c r="E6" s="24"/>
      <c r="F6" s="25"/>
      <c r="G6" s="8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99"/>
      <c r="AM6" s="100"/>
      <c r="AN6" s="101"/>
      <c r="AO6" s="100"/>
      <c r="AW6" s="65"/>
      <c r="AX6" s="65"/>
    </row>
    <row r="7" spans="1:51" ht="25.5" customHeight="1">
      <c r="A7" s="3">
        <v>2</v>
      </c>
      <c r="B7" s="70" t="s">
        <v>22</v>
      </c>
      <c r="C7" s="23" t="s">
        <v>23</v>
      </c>
      <c r="D7" s="28" t="s">
        <v>24</v>
      </c>
      <c r="E7" s="28" t="s">
        <v>24</v>
      </c>
      <c r="F7" s="32" t="s">
        <v>18</v>
      </c>
      <c r="G7" s="87" t="s">
        <v>19</v>
      </c>
      <c r="H7" s="28" t="s">
        <v>24</v>
      </c>
      <c r="I7" s="28" t="s">
        <v>24</v>
      </c>
      <c r="J7" s="28" t="s">
        <v>18</v>
      </c>
      <c r="K7" s="28" t="s">
        <v>18</v>
      </c>
      <c r="L7" s="28" t="s">
        <v>19</v>
      </c>
      <c r="M7" s="28" t="s">
        <v>19</v>
      </c>
      <c r="N7" s="28" t="s">
        <v>20</v>
      </c>
      <c r="O7" s="28" t="s">
        <v>19</v>
      </c>
      <c r="P7" s="28" t="s">
        <v>19</v>
      </c>
      <c r="Q7" s="28" t="s">
        <v>24</v>
      </c>
      <c r="R7" s="28" t="s">
        <v>24</v>
      </c>
      <c r="S7" s="28" t="s">
        <v>18</v>
      </c>
      <c r="T7" s="28" t="s">
        <v>19</v>
      </c>
      <c r="U7" s="28" t="s">
        <v>18</v>
      </c>
      <c r="V7" s="28" t="s">
        <v>25</v>
      </c>
      <c r="W7" s="28" t="s">
        <v>25</v>
      </c>
      <c r="X7" s="28" t="s">
        <v>19</v>
      </c>
      <c r="Y7" s="28" t="s">
        <v>24</v>
      </c>
      <c r="Z7" s="28" t="s">
        <v>24</v>
      </c>
      <c r="AA7" s="28" t="s">
        <v>18</v>
      </c>
      <c r="AB7" s="28" t="s">
        <v>18</v>
      </c>
      <c r="AC7" s="28" t="s">
        <v>18</v>
      </c>
      <c r="AD7" s="28" t="s">
        <v>19</v>
      </c>
      <c r="AE7" s="28" t="s">
        <v>20</v>
      </c>
      <c r="AF7" s="28" t="s">
        <v>18</v>
      </c>
      <c r="AG7" s="28" t="s">
        <v>19</v>
      </c>
      <c r="AH7" s="28" t="s">
        <v>24</v>
      </c>
      <c r="AI7" s="28" t="s">
        <v>24</v>
      </c>
      <c r="AJ7" s="28" t="s">
        <v>18</v>
      </c>
      <c r="AK7" s="32"/>
      <c r="AL7" s="102">
        <f t="shared" si="0"/>
        <v>9</v>
      </c>
      <c r="AM7" s="103">
        <f t="shared" si="1"/>
        <v>2</v>
      </c>
      <c r="AN7" s="104">
        <f t="shared" si="2"/>
        <v>4</v>
      </c>
      <c r="AO7" s="103">
        <f t="shared" si="3"/>
        <v>0</v>
      </c>
      <c r="AW7" s="111"/>
    </row>
    <row r="8" spans="1:51" ht="15" customHeight="1">
      <c r="B8" s="67"/>
      <c r="C8" s="23"/>
      <c r="D8" s="24"/>
      <c r="E8" s="24"/>
      <c r="F8" s="25"/>
      <c r="G8" s="8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5"/>
      <c r="AL8" s="99"/>
      <c r="AM8" s="100"/>
      <c r="AN8" s="101"/>
      <c r="AO8" s="100"/>
      <c r="AW8" s="65"/>
      <c r="AX8" s="65"/>
    </row>
    <row r="9" spans="1:51" ht="25.5" customHeight="1">
      <c r="A9" s="3">
        <v>3</v>
      </c>
      <c r="B9" s="70" t="s">
        <v>26</v>
      </c>
      <c r="C9" s="23" t="s">
        <v>27</v>
      </c>
      <c r="D9" s="28" t="s">
        <v>18</v>
      </c>
      <c r="E9" s="28" t="s">
        <v>19</v>
      </c>
      <c r="F9" s="32" t="s">
        <v>19</v>
      </c>
      <c r="G9" s="87" t="s">
        <v>19</v>
      </c>
      <c r="H9" s="28" t="s">
        <v>19</v>
      </c>
      <c r="I9" s="28" t="s">
        <v>18</v>
      </c>
      <c r="J9" s="28" t="s">
        <v>18</v>
      </c>
      <c r="K9" s="28" t="s">
        <v>18</v>
      </c>
      <c r="L9" s="28" t="s">
        <v>19</v>
      </c>
      <c r="M9" s="28" t="s">
        <v>19</v>
      </c>
      <c r="N9" s="28" t="s">
        <v>19</v>
      </c>
      <c r="O9" s="28" t="s">
        <v>19</v>
      </c>
      <c r="P9" s="28" t="s">
        <v>19</v>
      </c>
      <c r="Q9" s="28" t="s">
        <v>18</v>
      </c>
      <c r="R9" s="28" t="s">
        <v>18</v>
      </c>
      <c r="S9" s="28" t="s">
        <v>19</v>
      </c>
      <c r="T9" s="28" t="s">
        <v>19</v>
      </c>
      <c r="U9" s="28" t="s">
        <v>19</v>
      </c>
      <c r="V9" s="28" t="s">
        <v>19</v>
      </c>
      <c r="W9" s="28" t="s">
        <v>19</v>
      </c>
      <c r="X9" s="28" t="s">
        <v>18</v>
      </c>
      <c r="Y9" s="28" t="s">
        <v>18</v>
      </c>
      <c r="Z9" s="28" t="s">
        <v>19</v>
      </c>
      <c r="AA9" s="28" t="s">
        <v>19</v>
      </c>
      <c r="AB9" s="28" t="s">
        <v>19</v>
      </c>
      <c r="AC9" s="28" t="s">
        <v>19</v>
      </c>
      <c r="AD9" s="28" t="s">
        <v>19</v>
      </c>
      <c r="AE9" s="28" t="s">
        <v>18</v>
      </c>
      <c r="AF9" s="28" t="s">
        <v>18</v>
      </c>
      <c r="AG9" s="28" t="s">
        <v>19</v>
      </c>
      <c r="AH9" s="28" t="s">
        <v>19</v>
      </c>
      <c r="AI9" s="28" t="s">
        <v>19</v>
      </c>
      <c r="AJ9" s="28" t="s">
        <v>19</v>
      </c>
      <c r="AK9" s="32"/>
      <c r="AL9" s="102">
        <f t="shared" si="0"/>
        <v>9</v>
      </c>
      <c r="AM9" s="103">
        <f t="shared" si="1"/>
        <v>0</v>
      </c>
      <c r="AN9" s="104">
        <f t="shared" si="2"/>
        <v>0</v>
      </c>
      <c r="AO9" s="103">
        <f t="shared" si="3"/>
        <v>0</v>
      </c>
      <c r="AQ9" s="63" t="s">
        <v>28</v>
      </c>
    </row>
    <row r="10" spans="1:51" ht="15" customHeight="1">
      <c r="B10" s="67"/>
      <c r="C10" s="23"/>
      <c r="D10" s="24"/>
      <c r="E10" s="24"/>
      <c r="F10" s="25"/>
      <c r="G10" s="8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99"/>
      <c r="AM10" s="100"/>
      <c r="AN10" s="101"/>
      <c r="AO10" s="100"/>
      <c r="AQ10" s="63"/>
      <c r="AW10" s="65"/>
      <c r="AX10" s="65"/>
    </row>
    <row r="11" spans="1:51" ht="25.5" customHeight="1">
      <c r="A11" s="3">
        <v>4</v>
      </c>
      <c r="B11" s="40" t="s">
        <v>29</v>
      </c>
      <c r="C11" s="23" t="s">
        <v>30</v>
      </c>
      <c r="D11" s="28" t="s">
        <v>19</v>
      </c>
      <c r="E11" s="28" t="s">
        <v>18</v>
      </c>
      <c r="F11" s="32" t="s">
        <v>18</v>
      </c>
      <c r="G11" s="87" t="s">
        <v>18</v>
      </c>
      <c r="H11" s="28" t="s">
        <v>31</v>
      </c>
      <c r="I11" s="28" t="s">
        <v>20</v>
      </c>
      <c r="J11" s="28" t="s">
        <v>19</v>
      </c>
      <c r="K11" s="28" t="s">
        <v>24</v>
      </c>
      <c r="L11" s="28" t="s">
        <v>24</v>
      </c>
      <c r="M11" s="28" t="s">
        <v>18</v>
      </c>
      <c r="N11" s="28" t="s">
        <v>24</v>
      </c>
      <c r="O11" s="28" t="s">
        <v>24</v>
      </c>
      <c r="P11" s="28" t="s">
        <v>18</v>
      </c>
      <c r="Q11" s="28" t="s">
        <v>19</v>
      </c>
      <c r="R11" s="28" t="s">
        <v>19</v>
      </c>
      <c r="S11" s="28" t="s">
        <v>24</v>
      </c>
      <c r="T11" s="28" t="s">
        <v>24</v>
      </c>
      <c r="U11" s="28" t="s">
        <v>18</v>
      </c>
      <c r="V11" s="28" t="s">
        <v>19</v>
      </c>
      <c r="W11" s="28" t="s">
        <v>18</v>
      </c>
      <c r="X11" s="28" t="s">
        <v>18</v>
      </c>
      <c r="Y11" s="28" t="s">
        <v>18</v>
      </c>
      <c r="Z11" s="28" t="s">
        <v>19</v>
      </c>
      <c r="AA11" s="28" t="s">
        <v>24</v>
      </c>
      <c r="AB11" s="28" t="s">
        <v>24</v>
      </c>
      <c r="AC11" s="28" t="s">
        <v>18</v>
      </c>
      <c r="AD11" s="28" t="s">
        <v>19</v>
      </c>
      <c r="AE11" s="28" t="s">
        <v>19</v>
      </c>
      <c r="AF11" s="28" t="s">
        <v>19</v>
      </c>
      <c r="AG11" s="28" t="s">
        <v>24</v>
      </c>
      <c r="AH11" s="28" t="s">
        <v>24</v>
      </c>
      <c r="AI11" s="28" t="s">
        <v>18</v>
      </c>
      <c r="AJ11" s="28" t="s">
        <v>19</v>
      </c>
      <c r="AK11" s="32"/>
      <c r="AL11" s="102">
        <f t="shared" si="0"/>
        <v>9</v>
      </c>
      <c r="AM11" s="103">
        <f t="shared" si="1"/>
        <v>1</v>
      </c>
      <c r="AN11" s="104">
        <f t="shared" si="2"/>
        <v>5</v>
      </c>
      <c r="AO11" s="103">
        <f t="shared" si="3"/>
        <v>0</v>
      </c>
      <c r="AP11" s="64"/>
      <c r="AQ11" s="28" t="s">
        <v>19</v>
      </c>
      <c r="AR11" s="33" t="s">
        <v>20</v>
      </c>
      <c r="AV11" s="65"/>
      <c r="AW11" s="65"/>
    </row>
    <row r="12" spans="1:51" ht="15" customHeight="1">
      <c r="B12" s="67"/>
      <c r="C12" s="23"/>
      <c r="D12" s="24"/>
      <c r="E12" s="24"/>
      <c r="F12" s="25"/>
      <c r="G12" s="8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5"/>
      <c r="AL12" s="99"/>
      <c r="AM12" s="100"/>
      <c r="AN12" s="101"/>
      <c r="AO12" s="100"/>
      <c r="AQ12" s="28"/>
      <c r="AR12" s="33"/>
      <c r="AW12" s="65"/>
      <c r="AX12" s="65"/>
    </row>
    <row r="13" spans="1:51" ht="25.5" customHeight="1">
      <c r="A13" s="3">
        <v>5</v>
      </c>
      <c r="B13" s="71" t="s">
        <v>32</v>
      </c>
      <c r="C13" s="23" t="s">
        <v>33</v>
      </c>
      <c r="D13" s="28" t="s">
        <v>19</v>
      </c>
      <c r="E13" s="28" t="s">
        <v>18</v>
      </c>
      <c r="F13" s="32" t="s">
        <v>34</v>
      </c>
      <c r="G13" s="87" t="s">
        <v>18</v>
      </c>
      <c r="H13" s="28" t="s">
        <v>18</v>
      </c>
      <c r="I13" s="28" t="s">
        <v>19</v>
      </c>
      <c r="J13" s="28" t="s">
        <v>19</v>
      </c>
      <c r="K13" s="28" t="s">
        <v>18</v>
      </c>
      <c r="L13" s="28" t="s">
        <v>18</v>
      </c>
      <c r="M13" s="28" t="s">
        <v>34</v>
      </c>
      <c r="N13" s="28" t="s">
        <v>24</v>
      </c>
      <c r="O13" s="28" t="s">
        <v>24</v>
      </c>
      <c r="P13" s="28" t="s">
        <v>18</v>
      </c>
      <c r="Q13" s="28" t="s">
        <v>18</v>
      </c>
      <c r="R13" s="28" t="s">
        <v>34</v>
      </c>
      <c r="S13" s="28" t="s">
        <v>18</v>
      </c>
      <c r="T13" s="28" t="s">
        <v>19</v>
      </c>
      <c r="U13" s="28" t="s">
        <v>24</v>
      </c>
      <c r="V13" s="28" t="s">
        <v>24</v>
      </c>
      <c r="W13" s="28" t="s">
        <v>18</v>
      </c>
      <c r="X13" s="28" t="s">
        <v>19</v>
      </c>
      <c r="Y13" s="28" t="s">
        <v>19</v>
      </c>
      <c r="Z13" s="28" t="s">
        <v>24</v>
      </c>
      <c r="AA13" s="28" t="s">
        <v>24</v>
      </c>
      <c r="AB13" s="28" t="s">
        <v>18</v>
      </c>
      <c r="AC13" s="28" t="s">
        <v>19</v>
      </c>
      <c r="AD13" s="28" t="s">
        <v>19</v>
      </c>
      <c r="AE13" s="28" t="s">
        <v>24</v>
      </c>
      <c r="AF13" s="28" t="s">
        <v>24</v>
      </c>
      <c r="AG13" s="28" t="s">
        <v>31</v>
      </c>
      <c r="AH13" s="28" t="s">
        <v>31</v>
      </c>
      <c r="AI13" s="28" t="s">
        <v>31</v>
      </c>
      <c r="AJ13" s="28" t="s">
        <v>31</v>
      </c>
      <c r="AK13" s="32"/>
      <c r="AL13" s="102">
        <f t="shared" si="0"/>
        <v>9</v>
      </c>
      <c r="AM13" s="103">
        <f t="shared" si="1"/>
        <v>0</v>
      </c>
      <c r="AN13" s="104">
        <f t="shared" si="2"/>
        <v>4</v>
      </c>
      <c r="AO13" s="103">
        <f t="shared" si="3"/>
        <v>2</v>
      </c>
      <c r="AQ13" s="28" t="s">
        <v>18</v>
      </c>
      <c r="AR13" s="33" t="s">
        <v>24</v>
      </c>
      <c r="AY13" s="65"/>
    </row>
    <row r="14" spans="1:51" ht="15" customHeight="1">
      <c r="B14" s="67"/>
      <c r="C14" s="23"/>
      <c r="D14" s="24"/>
      <c r="E14" s="24"/>
      <c r="F14" s="25"/>
      <c r="G14" s="86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99"/>
      <c r="AM14" s="100"/>
      <c r="AN14" s="101"/>
      <c r="AO14" s="100"/>
      <c r="AQ14" s="28"/>
      <c r="AR14" s="65"/>
      <c r="AS14" s="65"/>
      <c r="AW14" s="65"/>
      <c r="AX14" s="65"/>
    </row>
    <row r="15" spans="1:51" ht="25.5" customHeight="1">
      <c r="A15" s="3">
        <v>6</v>
      </c>
      <c r="B15" s="40" t="s">
        <v>29</v>
      </c>
      <c r="C15" s="23" t="s">
        <v>35</v>
      </c>
      <c r="D15" s="28" t="s">
        <v>18</v>
      </c>
      <c r="E15" s="28" t="s">
        <v>19</v>
      </c>
      <c r="F15" s="32" t="s">
        <v>19</v>
      </c>
      <c r="G15" s="87" t="s">
        <v>19</v>
      </c>
      <c r="H15" s="28" t="s">
        <v>18</v>
      </c>
      <c r="I15" s="28" t="s">
        <v>24</v>
      </c>
      <c r="J15" s="28" t="s">
        <v>24</v>
      </c>
      <c r="K15" s="28" t="s">
        <v>18</v>
      </c>
      <c r="L15" s="28" t="s">
        <v>19</v>
      </c>
      <c r="M15" s="28" t="s">
        <v>19</v>
      </c>
      <c r="N15" s="28" t="s">
        <v>18</v>
      </c>
      <c r="O15" s="28" t="s">
        <v>19</v>
      </c>
      <c r="P15" s="28" t="s">
        <v>24</v>
      </c>
      <c r="Q15" s="28" t="s">
        <v>24</v>
      </c>
      <c r="R15" s="28" t="s">
        <v>18</v>
      </c>
      <c r="S15" s="28" t="s">
        <v>19</v>
      </c>
      <c r="T15" s="28" t="s">
        <v>19</v>
      </c>
      <c r="U15" s="28" t="s">
        <v>18</v>
      </c>
      <c r="V15" s="28" t="s">
        <v>19</v>
      </c>
      <c r="W15" s="28" t="s">
        <v>24</v>
      </c>
      <c r="X15" s="28" t="s">
        <v>24</v>
      </c>
      <c r="Y15" s="28" t="s">
        <v>18</v>
      </c>
      <c r="Z15" s="28" t="s">
        <v>19</v>
      </c>
      <c r="AA15" s="28" t="s">
        <v>19</v>
      </c>
      <c r="AB15" s="28" t="s">
        <v>19</v>
      </c>
      <c r="AC15" s="28" t="s">
        <v>18</v>
      </c>
      <c r="AD15" s="28" t="s">
        <v>24</v>
      </c>
      <c r="AE15" s="28" t="s">
        <v>24</v>
      </c>
      <c r="AF15" s="28" t="s">
        <v>18</v>
      </c>
      <c r="AG15" s="28" t="s">
        <v>19</v>
      </c>
      <c r="AH15" s="28" t="s">
        <v>19</v>
      </c>
      <c r="AI15" s="28" t="s">
        <v>18</v>
      </c>
      <c r="AJ15" s="28" t="s">
        <v>19</v>
      </c>
      <c r="AK15" s="32"/>
      <c r="AL15" s="102">
        <f t="shared" si="0"/>
        <v>9</v>
      </c>
      <c r="AM15" s="103">
        <f t="shared" si="1"/>
        <v>0</v>
      </c>
      <c r="AN15" s="104">
        <f t="shared" si="2"/>
        <v>4</v>
      </c>
      <c r="AO15" s="103">
        <f t="shared" si="3"/>
        <v>0</v>
      </c>
      <c r="AQ15" s="28" t="s">
        <v>24</v>
      </c>
      <c r="AS15" s="65"/>
    </row>
    <row r="16" spans="1:51" ht="15" customHeight="1">
      <c r="B16" s="67"/>
      <c r="C16" s="23"/>
      <c r="D16" s="24"/>
      <c r="E16" s="24"/>
      <c r="F16" s="25"/>
      <c r="G16" s="86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5"/>
      <c r="AL16" s="99"/>
      <c r="AM16" s="100"/>
      <c r="AN16" s="101"/>
      <c r="AO16" s="100"/>
      <c r="AW16" s="65"/>
      <c r="AX16" s="65"/>
    </row>
    <row r="17" spans="1:56" ht="25.5" customHeight="1">
      <c r="A17" s="3">
        <v>7</v>
      </c>
      <c r="B17" s="40" t="s">
        <v>29</v>
      </c>
      <c r="C17" s="23" t="s">
        <v>36</v>
      </c>
      <c r="D17" s="28" t="s">
        <v>18</v>
      </c>
      <c r="E17" s="28" t="s">
        <v>19</v>
      </c>
      <c r="F17" s="32" t="s">
        <v>19</v>
      </c>
      <c r="G17" s="87" t="s">
        <v>18</v>
      </c>
      <c r="H17" s="28" t="s">
        <v>19</v>
      </c>
      <c r="I17" s="28" t="s">
        <v>19</v>
      </c>
      <c r="J17" s="28" t="s">
        <v>18</v>
      </c>
      <c r="K17" s="28" t="s">
        <v>19</v>
      </c>
      <c r="L17" s="28" t="s">
        <v>19</v>
      </c>
      <c r="M17" s="28" t="s">
        <v>19</v>
      </c>
      <c r="N17" s="28" t="s">
        <v>18</v>
      </c>
      <c r="O17" s="28" t="s">
        <v>20</v>
      </c>
      <c r="P17" s="28" t="s">
        <v>19</v>
      </c>
      <c r="Q17" s="28" t="s">
        <v>34</v>
      </c>
      <c r="R17" s="28" t="s">
        <v>18</v>
      </c>
      <c r="S17" s="28" t="s">
        <v>19</v>
      </c>
      <c r="T17" s="28" t="s">
        <v>19</v>
      </c>
      <c r="U17" s="28" t="s">
        <v>19</v>
      </c>
      <c r="V17" s="28" t="s">
        <v>18</v>
      </c>
      <c r="W17" s="28" t="s">
        <v>19</v>
      </c>
      <c r="X17" s="28" t="s">
        <v>19</v>
      </c>
      <c r="Y17" s="28" t="s">
        <v>18</v>
      </c>
      <c r="Z17" s="28" t="s">
        <v>19</v>
      </c>
      <c r="AA17" s="28" t="s">
        <v>19</v>
      </c>
      <c r="AB17" s="28" t="s">
        <v>34</v>
      </c>
      <c r="AC17" s="28" t="s">
        <v>18</v>
      </c>
      <c r="AD17" s="28" t="s">
        <v>19</v>
      </c>
      <c r="AE17" s="28" t="s">
        <v>18</v>
      </c>
      <c r="AF17" s="28" t="s">
        <v>19</v>
      </c>
      <c r="AG17" s="28" t="s">
        <v>19</v>
      </c>
      <c r="AH17" s="28" t="s">
        <v>19</v>
      </c>
      <c r="AI17" s="28" t="s">
        <v>34</v>
      </c>
      <c r="AJ17" s="28" t="s">
        <v>18</v>
      </c>
      <c r="AK17" s="32"/>
      <c r="AL17" s="102">
        <f t="shared" si="0"/>
        <v>9</v>
      </c>
      <c r="AM17" s="103">
        <f t="shared" si="1"/>
        <v>1</v>
      </c>
      <c r="AN17" s="104">
        <f t="shared" si="2"/>
        <v>0</v>
      </c>
      <c r="AO17" s="103">
        <f t="shared" si="3"/>
        <v>3</v>
      </c>
      <c r="AP17" s="65"/>
      <c r="AV17" s="65"/>
      <c r="AW17" s="111"/>
      <c r="AZ17" s="65"/>
      <c r="BA17" s="65"/>
    </row>
    <row r="18" spans="1:56" ht="15" customHeight="1">
      <c r="B18" s="67"/>
      <c r="C18" s="23"/>
      <c r="D18" s="24"/>
      <c r="E18" s="24"/>
      <c r="F18" s="25"/>
      <c r="G18" s="8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  <c r="AL18" s="99"/>
      <c r="AM18" s="100"/>
      <c r="AN18" s="101"/>
      <c r="AO18" s="100"/>
      <c r="AW18" s="65"/>
      <c r="AX18" s="65"/>
    </row>
    <row r="19" spans="1:56" ht="25.5" customHeight="1">
      <c r="A19" s="3">
        <v>8</v>
      </c>
      <c r="B19" s="40" t="s">
        <v>29</v>
      </c>
      <c r="C19" s="23" t="s">
        <v>37</v>
      </c>
      <c r="D19" s="28" t="s">
        <v>18</v>
      </c>
      <c r="E19" s="28" t="s">
        <v>19</v>
      </c>
      <c r="F19" s="32" t="s">
        <v>19</v>
      </c>
      <c r="G19" s="87" t="s">
        <v>19</v>
      </c>
      <c r="H19" s="28" t="s">
        <v>19</v>
      </c>
      <c r="I19" s="28" t="s">
        <v>18</v>
      </c>
      <c r="J19" s="28" t="s">
        <v>18</v>
      </c>
      <c r="K19" s="28" t="s">
        <v>18</v>
      </c>
      <c r="L19" s="28" t="s">
        <v>19</v>
      </c>
      <c r="M19" s="28" t="s">
        <v>19</v>
      </c>
      <c r="N19" s="28" t="s">
        <v>19</v>
      </c>
      <c r="O19" s="28" t="s">
        <v>34</v>
      </c>
      <c r="P19" s="28" t="s">
        <v>18</v>
      </c>
      <c r="Q19" s="28" t="s">
        <v>18</v>
      </c>
      <c r="R19" s="28" t="s">
        <v>18</v>
      </c>
      <c r="S19" s="28" t="s">
        <v>19</v>
      </c>
      <c r="T19" s="28" t="s">
        <v>20</v>
      </c>
      <c r="U19" s="28" t="s">
        <v>19</v>
      </c>
      <c r="V19" s="28" t="s">
        <v>34</v>
      </c>
      <c r="W19" s="28" t="s">
        <v>20</v>
      </c>
      <c r="X19" s="28" t="s">
        <v>19</v>
      </c>
      <c r="Y19" s="28" t="s">
        <v>18</v>
      </c>
      <c r="Z19" s="28" t="s">
        <v>19</v>
      </c>
      <c r="AA19" s="28" t="s">
        <v>19</v>
      </c>
      <c r="AB19" s="28" t="s">
        <v>18</v>
      </c>
      <c r="AC19" s="28" t="s">
        <v>19</v>
      </c>
      <c r="AD19" s="28" t="s">
        <v>19</v>
      </c>
      <c r="AE19" s="28" t="s">
        <v>18</v>
      </c>
      <c r="AF19" s="28" t="s">
        <v>19</v>
      </c>
      <c r="AG19" s="28" t="s">
        <v>19</v>
      </c>
      <c r="AH19" s="28" t="s">
        <v>19</v>
      </c>
      <c r="AI19" s="28" t="s">
        <v>19</v>
      </c>
      <c r="AJ19" s="28" t="s">
        <v>34</v>
      </c>
      <c r="AK19" s="32"/>
      <c r="AL19" s="102">
        <f t="shared" si="0"/>
        <v>9</v>
      </c>
      <c r="AM19" s="103">
        <f t="shared" si="1"/>
        <v>2</v>
      </c>
      <c r="AN19" s="104">
        <f t="shared" si="2"/>
        <v>0</v>
      </c>
      <c r="AO19" s="103">
        <f t="shared" si="3"/>
        <v>3</v>
      </c>
      <c r="AP19" s="64"/>
      <c r="AQ19" s="63" t="s">
        <v>38</v>
      </c>
      <c r="AV19" s="65"/>
      <c r="AW19" s="65"/>
      <c r="AX19" s="65"/>
    </row>
    <row r="20" spans="1:56" ht="15" customHeight="1">
      <c r="B20" s="67"/>
      <c r="C20" s="23"/>
      <c r="D20" s="24"/>
      <c r="E20" s="24"/>
      <c r="F20" s="25"/>
      <c r="G20" s="86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99"/>
      <c r="AM20" s="100"/>
      <c r="AN20" s="101"/>
      <c r="AO20" s="100"/>
      <c r="AQ20" s="63"/>
      <c r="AW20" s="65"/>
      <c r="AX20" s="65"/>
    </row>
    <row r="21" spans="1:56" ht="25.5" customHeight="1">
      <c r="A21" s="3">
        <v>9</v>
      </c>
      <c r="B21" s="70" t="s">
        <v>29</v>
      </c>
      <c r="C21" s="23" t="s">
        <v>39</v>
      </c>
      <c r="D21" s="28" t="s">
        <v>19</v>
      </c>
      <c r="E21" s="28" t="s">
        <v>24</v>
      </c>
      <c r="F21" s="32" t="s">
        <v>24</v>
      </c>
      <c r="G21" s="87" t="s">
        <v>18</v>
      </c>
      <c r="H21" s="28" t="s">
        <v>18</v>
      </c>
      <c r="I21" s="28" t="s">
        <v>19</v>
      </c>
      <c r="J21" s="28" t="s">
        <v>34</v>
      </c>
      <c r="K21" s="28" t="s">
        <v>18</v>
      </c>
      <c r="L21" s="28" t="s">
        <v>19</v>
      </c>
      <c r="M21" s="28" t="s">
        <v>19</v>
      </c>
      <c r="N21" s="28" t="s">
        <v>18</v>
      </c>
      <c r="O21" s="28" t="s">
        <v>18</v>
      </c>
      <c r="P21" s="28" t="s">
        <v>19</v>
      </c>
      <c r="Q21" s="28" t="s">
        <v>19</v>
      </c>
      <c r="R21" s="28" t="s">
        <v>24</v>
      </c>
      <c r="S21" s="28" t="s">
        <v>24</v>
      </c>
      <c r="T21" s="28" t="s">
        <v>18</v>
      </c>
      <c r="U21" s="28" t="s">
        <v>19</v>
      </c>
      <c r="V21" s="28" t="s">
        <v>19</v>
      </c>
      <c r="W21" s="28" t="s">
        <v>34</v>
      </c>
      <c r="X21" s="28" t="s">
        <v>24</v>
      </c>
      <c r="Y21" s="28" t="s">
        <v>24</v>
      </c>
      <c r="Z21" s="28" t="s">
        <v>18</v>
      </c>
      <c r="AA21" s="28" t="s">
        <v>19</v>
      </c>
      <c r="AB21" s="28" t="s">
        <v>19</v>
      </c>
      <c r="AC21" s="28" t="s">
        <v>18</v>
      </c>
      <c r="AD21" s="28" t="s">
        <v>19</v>
      </c>
      <c r="AE21" s="28" t="s">
        <v>24</v>
      </c>
      <c r="AF21" s="28" t="s">
        <v>24</v>
      </c>
      <c r="AG21" s="28" t="s">
        <v>18</v>
      </c>
      <c r="AH21" s="28" t="s">
        <v>19</v>
      </c>
      <c r="AI21" s="28" t="s">
        <v>24</v>
      </c>
      <c r="AJ21" s="28" t="s">
        <v>24</v>
      </c>
      <c r="AK21" s="32"/>
      <c r="AL21" s="102">
        <f t="shared" si="0"/>
        <v>9</v>
      </c>
      <c r="AM21" s="103">
        <f t="shared" si="1"/>
        <v>0</v>
      </c>
      <c r="AN21" s="104">
        <f t="shared" si="2"/>
        <v>4</v>
      </c>
      <c r="AO21" s="103">
        <f t="shared" si="3"/>
        <v>2</v>
      </c>
      <c r="AQ21" s="28" t="s">
        <v>40</v>
      </c>
    </row>
    <row r="22" spans="1:56" ht="15" customHeight="1">
      <c r="B22" s="67"/>
      <c r="C22" s="23"/>
      <c r="D22" s="24"/>
      <c r="E22" s="24"/>
      <c r="F22" s="25"/>
      <c r="G22" s="86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99"/>
      <c r="AM22" s="100"/>
      <c r="AN22" s="101"/>
      <c r="AO22" s="100"/>
      <c r="AQ22" s="28"/>
      <c r="AW22" s="65"/>
      <c r="AX22" s="65"/>
    </row>
    <row r="23" spans="1:56" ht="25.5" customHeight="1">
      <c r="A23" s="3">
        <v>10</v>
      </c>
      <c r="B23" s="40" t="s">
        <v>29</v>
      </c>
      <c r="C23" s="23" t="s">
        <v>41</v>
      </c>
      <c r="D23" s="28" t="s">
        <v>18</v>
      </c>
      <c r="E23" s="28" t="s">
        <v>34</v>
      </c>
      <c r="F23" s="32" t="s">
        <v>24</v>
      </c>
      <c r="G23" s="87" t="s">
        <v>24</v>
      </c>
      <c r="H23" s="28" t="s">
        <v>18</v>
      </c>
      <c r="I23" s="28" t="s">
        <v>18</v>
      </c>
      <c r="J23" s="28" t="s">
        <v>18</v>
      </c>
      <c r="K23" s="28" t="s">
        <v>19</v>
      </c>
      <c r="L23" s="28" t="s">
        <v>34</v>
      </c>
      <c r="M23" s="28" t="s">
        <v>24</v>
      </c>
      <c r="N23" s="28" t="s">
        <v>24</v>
      </c>
      <c r="O23" s="28" t="s">
        <v>18</v>
      </c>
      <c r="P23" s="28" t="s">
        <v>19</v>
      </c>
      <c r="Q23" s="28" t="s">
        <v>19</v>
      </c>
      <c r="R23" s="28" t="s">
        <v>24</v>
      </c>
      <c r="S23" s="28" t="s">
        <v>24</v>
      </c>
      <c r="T23" s="28" t="s">
        <v>18</v>
      </c>
      <c r="U23" s="28" t="s">
        <v>19</v>
      </c>
      <c r="V23" s="28" t="s">
        <v>20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2"/>
      <c r="AL23" s="102">
        <f t="shared" si="0"/>
        <v>5</v>
      </c>
      <c r="AM23" s="103">
        <f t="shared" si="1"/>
        <v>1</v>
      </c>
      <c r="AN23" s="104">
        <f t="shared" si="2"/>
        <v>2.5</v>
      </c>
      <c r="AO23" s="103">
        <f t="shared" si="3"/>
        <v>1</v>
      </c>
      <c r="AP23" s="65"/>
      <c r="AQ23" s="66" t="s">
        <v>42</v>
      </c>
      <c r="AV23" s="65"/>
      <c r="AW23" s="111"/>
      <c r="AZ23" s="65"/>
      <c r="BA23" s="65"/>
    </row>
    <row r="24" spans="1:56" ht="15" customHeight="1">
      <c r="B24" s="67"/>
      <c r="C24" s="23"/>
      <c r="D24" s="24"/>
      <c r="E24" s="24"/>
      <c r="F24" s="25"/>
      <c r="G24" s="8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  <c r="AL24" s="99"/>
      <c r="AM24" s="100"/>
      <c r="AN24" s="101"/>
      <c r="AO24" s="100"/>
      <c r="AQ24" s="66"/>
      <c r="AW24" s="65"/>
      <c r="AX24" s="65"/>
    </row>
    <row r="25" spans="1:56" ht="25.5" customHeight="1">
      <c r="A25" s="3">
        <v>11</v>
      </c>
      <c r="B25" s="40" t="s">
        <v>29</v>
      </c>
      <c r="C25" s="23" t="s">
        <v>43</v>
      </c>
      <c r="D25" s="28"/>
      <c r="E25" s="28" t="s">
        <v>24</v>
      </c>
      <c r="F25" s="32" t="s">
        <v>24</v>
      </c>
      <c r="G25" s="87" t="s">
        <v>24</v>
      </c>
      <c r="H25" s="28" t="s">
        <v>24</v>
      </c>
      <c r="I25" s="28" t="s">
        <v>18</v>
      </c>
      <c r="J25" s="28" t="s">
        <v>18</v>
      </c>
      <c r="K25" s="28" t="s">
        <v>19</v>
      </c>
      <c r="L25" s="28" t="s">
        <v>24</v>
      </c>
      <c r="M25" s="28" t="s">
        <v>24</v>
      </c>
      <c r="N25" s="28" t="s">
        <v>18</v>
      </c>
      <c r="O25" s="28" t="s">
        <v>19</v>
      </c>
      <c r="P25" s="28" t="s">
        <v>19</v>
      </c>
      <c r="Q25" s="28" t="s">
        <v>18</v>
      </c>
      <c r="R25" s="28" t="s">
        <v>19</v>
      </c>
      <c r="S25" s="28" t="s">
        <v>19</v>
      </c>
      <c r="T25" s="28" t="s">
        <v>34</v>
      </c>
      <c r="U25" s="28" t="s">
        <v>24</v>
      </c>
      <c r="V25" s="28" t="s">
        <v>24</v>
      </c>
      <c r="W25" s="28" t="s">
        <v>18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32"/>
      <c r="AL25" s="102">
        <f t="shared" si="0"/>
        <v>5</v>
      </c>
      <c r="AM25" s="103">
        <f t="shared" si="1"/>
        <v>0</v>
      </c>
      <c r="AN25" s="104">
        <f t="shared" si="2"/>
        <v>3</v>
      </c>
      <c r="AO25" s="103">
        <f t="shared" si="3"/>
        <v>1</v>
      </c>
      <c r="AP25" s="65"/>
      <c r="AQ25" s="80" t="s">
        <v>44</v>
      </c>
      <c r="AV25" s="65"/>
      <c r="AW25" s="111"/>
      <c r="AZ25" s="65"/>
      <c r="BA25" s="65"/>
    </row>
    <row r="26" spans="1:56" ht="15" customHeight="1">
      <c r="B26" s="67"/>
      <c r="C26" s="23"/>
      <c r="D26" s="24"/>
      <c r="E26" s="24"/>
      <c r="F26" s="25"/>
      <c r="G26" s="86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"/>
      <c r="AL26" s="99"/>
      <c r="AM26" s="100"/>
      <c r="AN26" s="101"/>
      <c r="AO26" s="100"/>
      <c r="AW26" s="65"/>
      <c r="AX26" s="65"/>
    </row>
    <row r="27" spans="1:56" ht="25.5" customHeight="1">
      <c r="A27" s="3">
        <v>12</v>
      </c>
      <c r="B27" s="40" t="s">
        <v>29</v>
      </c>
      <c r="C27" s="23" t="s">
        <v>45</v>
      </c>
      <c r="D27" s="28" t="s">
        <v>24</v>
      </c>
      <c r="E27" s="28" t="s">
        <v>18</v>
      </c>
      <c r="F27" s="32" t="s">
        <v>40</v>
      </c>
      <c r="G27" s="87" t="s">
        <v>40</v>
      </c>
      <c r="H27" s="28" t="s">
        <v>40</v>
      </c>
      <c r="I27" s="28" t="s">
        <v>19</v>
      </c>
      <c r="J27" s="28" t="s">
        <v>24</v>
      </c>
      <c r="K27" s="28" t="s">
        <v>24</v>
      </c>
      <c r="L27" s="28" t="s">
        <v>18</v>
      </c>
      <c r="M27" s="28" t="s">
        <v>40</v>
      </c>
      <c r="N27" s="28" t="s">
        <v>40</v>
      </c>
      <c r="O27" s="28" t="s">
        <v>24</v>
      </c>
      <c r="P27" s="28" t="s">
        <v>24</v>
      </c>
      <c r="Q27" s="28" t="s">
        <v>18</v>
      </c>
      <c r="R27" s="28" t="s">
        <v>18</v>
      </c>
      <c r="S27" s="28" t="s">
        <v>19</v>
      </c>
      <c r="T27" s="28" t="s">
        <v>40</v>
      </c>
      <c r="U27" s="28" t="s">
        <v>18</v>
      </c>
      <c r="V27" s="28" t="s">
        <v>18</v>
      </c>
      <c r="W27" s="28" t="s">
        <v>18</v>
      </c>
      <c r="X27" s="28" t="s">
        <v>20</v>
      </c>
      <c r="Y27" s="28" t="s">
        <v>19</v>
      </c>
      <c r="Z27" s="28" t="s">
        <v>34</v>
      </c>
      <c r="AA27" s="28" t="s">
        <v>24</v>
      </c>
      <c r="AB27" s="28" t="s">
        <v>24</v>
      </c>
      <c r="AC27" s="28" t="s">
        <v>18</v>
      </c>
      <c r="AD27" s="28" t="s">
        <v>19</v>
      </c>
      <c r="AE27" s="28" t="s">
        <v>19</v>
      </c>
      <c r="AF27" s="28" t="s">
        <v>24</v>
      </c>
      <c r="AG27" s="28" t="s">
        <v>24</v>
      </c>
      <c r="AH27" s="28" t="s">
        <v>18</v>
      </c>
      <c r="AI27" s="28" t="s">
        <v>18</v>
      </c>
      <c r="AJ27" s="28" t="s">
        <v>40</v>
      </c>
      <c r="AK27" s="32"/>
      <c r="AL27" s="102">
        <f t="shared" si="0"/>
        <v>9</v>
      </c>
      <c r="AM27" s="103">
        <f t="shared" si="1"/>
        <v>1</v>
      </c>
      <c r="AN27" s="104">
        <f t="shared" si="2"/>
        <v>4</v>
      </c>
      <c r="AO27" s="103">
        <f t="shared" si="3"/>
        <v>1</v>
      </c>
      <c r="AP27" s="109"/>
      <c r="AQ27" s="81" t="s">
        <v>46</v>
      </c>
      <c r="AV27" s="65"/>
      <c r="AW27" s="65"/>
      <c r="BD27" s="65"/>
    </row>
    <row r="28" spans="1:56" ht="15" customHeight="1">
      <c r="B28" s="67"/>
      <c r="C28" s="23"/>
      <c r="D28" s="24"/>
      <c r="E28" s="24"/>
      <c r="F28" s="25"/>
      <c r="G28" s="86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5"/>
      <c r="AL28" s="99"/>
      <c r="AM28" s="100"/>
      <c r="AN28" s="101"/>
      <c r="AO28" s="100"/>
      <c r="AW28" s="65"/>
      <c r="AX28" s="65"/>
    </row>
    <row r="29" spans="1:56" ht="25.5" customHeight="1">
      <c r="A29" s="3">
        <v>13</v>
      </c>
      <c r="B29" s="40" t="s">
        <v>29</v>
      </c>
      <c r="C29" s="23" t="s">
        <v>47</v>
      </c>
      <c r="D29" s="28" t="s">
        <v>24</v>
      </c>
      <c r="E29" s="28" t="s">
        <v>18</v>
      </c>
      <c r="F29" s="32" t="s">
        <v>19</v>
      </c>
      <c r="G29" s="87" t="s">
        <v>19</v>
      </c>
      <c r="H29" s="28" t="s">
        <v>19</v>
      </c>
      <c r="I29" s="28" t="s">
        <v>24</v>
      </c>
      <c r="J29" s="28" t="s">
        <v>24</v>
      </c>
      <c r="K29" s="28" t="s">
        <v>18</v>
      </c>
      <c r="L29" s="28" t="s">
        <v>18</v>
      </c>
      <c r="M29" s="28" t="s">
        <v>19</v>
      </c>
      <c r="N29" s="28" t="s">
        <v>19</v>
      </c>
      <c r="O29" s="28" t="s">
        <v>18</v>
      </c>
      <c r="P29" s="28" t="s">
        <v>19</v>
      </c>
      <c r="Q29" s="28" t="s">
        <v>19</v>
      </c>
      <c r="R29" s="28" t="s">
        <v>19</v>
      </c>
      <c r="S29" s="28" t="s">
        <v>18</v>
      </c>
      <c r="T29" s="28" t="s">
        <v>18</v>
      </c>
      <c r="U29" s="28" t="s">
        <v>18</v>
      </c>
      <c r="V29" s="28" t="s">
        <v>19</v>
      </c>
      <c r="W29" s="28" t="s">
        <v>19</v>
      </c>
      <c r="X29" s="28" t="s">
        <v>34</v>
      </c>
      <c r="Y29" s="28" t="s">
        <v>24</v>
      </c>
      <c r="Z29" s="28" t="s">
        <v>24</v>
      </c>
      <c r="AA29" s="28" t="s">
        <v>18</v>
      </c>
      <c r="AB29" s="28" t="s">
        <v>19</v>
      </c>
      <c r="AC29" s="28" t="s">
        <v>34</v>
      </c>
      <c r="AD29" s="28" t="s">
        <v>24</v>
      </c>
      <c r="AE29" s="28" t="s">
        <v>24</v>
      </c>
      <c r="AF29" s="28" t="s">
        <v>18</v>
      </c>
      <c r="AG29" s="28" t="s">
        <v>18</v>
      </c>
      <c r="AH29" s="28" t="s">
        <v>19</v>
      </c>
      <c r="AI29" s="28" t="s">
        <v>24</v>
      </c>
      <c r="AJ29" s="28" t="s">
        <v>24</v>
      </c>
      <c r="AK29" s="32"/>
      <c r="AL29" s="102">
        <f t="shared" si="0"/>
        <v>9</v>
      </c>
      <c r="AM29" s="103">
        <f t="shared" si="1"/>
        <v>0</v>
      </c>
      <c r="AN29" s="104">
        <f t="shared" si="2"/>
        <v>4</v>
      </c>
      <c r="AO29" s="103">
        <f t="shared" si="3"/>
        <v>2</v>
      </c>
      <c r="AQ29" s="28" t="s">
        <v>31</v>
      </c>
    </row>
    <row r="30" spans="1:56" ht="15" customHeight="1">
      <c r="B30" s="67"/>
      <c r="C30" s="23"/>
      <c r="D30" s="24"/>
      <c r="E30" s="24"/>
      <c r="F30" s="25"/>
      <c r="G30" s="86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99"/>
      <c r="AM30" s="100"/>
      <c r="AN30" s="101"/>
      <c r="AO30" s="100"/>
      <c r="AW30" s="65"/>
      <c r="AX30" s="65"/>
    </row>
    <row r="31" spans="1:56" ht="25.5" customHeight="1">
      <c r="A31" s="3">
        <v>14</v>
      </c>
      <c r="B31" s="75" t="s">
        <v>48</v>
      </c>
      <c r="C31" s="23" t="s">
        <v>49</v>
      </c>
      <c r="D31" s="28" t="s">
        <v>19</v>
      </c>
      <c r="E31" s="28" t="s">
        <v>19</v>
      </c>
      <c r="F31" s="32" t="s">
        <v>24</v>
      </c>
      <c r="G31" s="87" t="s">
        <v>24</v>
      </c>
      <c r="H31" s="28" t="s">
        <v>18</v>
      </c>
      <c r="I31" s="28" t="s">
        <v>34</v>
      </c>
      <c r="J31" s="28" t="s">
        <v>18</v>
      </c>
      <c r="K31" s="28" t="s">
        <v>19</v>
      </c>
      <c r="L31" s="28" t="s">
        <v>24</v>
      </c>
      <c r="M31" s="28" t="s">
        <v>24</v>
      </c>
      <c r="N31" s="28" t="s">
        <v>18</v>
      </c>
      <c r="O31" s="28" t="s">
        <v>18</v>
      </c>
      <c r="P31" s="28" t="s">
        <v>19</v>
      </c>
      <c r="Q31" s="28" t="s">
        <v>18</v>
      </c>
      <c r="R31" s="28" t="s">
        <v>19</v>
      </c>
      <c r="S31" s="28" t="s">
        <v>19</v>
      </c>
      <c r="T31" s="28" t="s">
        <v>24</v>
      </c>
      <c r="U31" s="28" t="s">
        <v>24</v>
      </c>
      <c r="V31" s="28" t="s">
        <v>18</v>
      </c>
      <c r="W31" s="28" t="s">
        <v>19</v>
      </c>
      <c r="X31" s="28" t="s">
        <v>18</v>
      </c>
      <c r="Y31" s="28" t="s">
        <v>19</v>
      </c>
      <c r="Z31" s="28" t="s">
        <v>19</v>
      </c>
      <c r="AA31" s="28" t="s">
        <v>34</v>
      </c>
      <c r="AB31" s="28" t="s">
        <v>24</v>
      </c>
      <c r="AC31" s="28" t="s">
        <v>24</v>
      </c>
      <c r="AD31" s="28" t="s">
        <v>18</v>
      </c>
      <c r="AE31" s="28" t="s">
        <v>19</v>
      </c>
      <c r="AF31" s="28" t="s">
        <v>19</v>
      </c>
      <c r="AG31" s="28" t="s">
        <v>19</v>
      </c>
      <c r="AH31" s="28" t="s">
        <v>34</v>
      </c>
      <c r="AI31" s="28" t="s">
        <v>18</v>
      </c>
      <c r="AJ31" s="28" t="s">
        <v>19</v>
      </c>
      <c r="AK31" s="32"/>
      <c r="AL31" s="102">
        <f t="shared" si="0"/>
        <v>9</v>
      </c>
      <c r="AM31" s="103">
        <f t="shared" si="1"/>
        <v>0</v>
      </c>
      <c r="AN31" s="104">
        <f t="shared" si="2"/>
        <v>3.5</v>
      </c>
      <c r="AO31" s="103">
        <f t="shared" si="3"/>
        <v>3</v>
      </c>
    </row>
    <row r="32" spans="1:56" ht="15" customHeight="1">
      <c r="B32" s="67"/>
      <c r="C32" s="23"/>
      <c r="D32" s="24"/>
      <c r="E32" s="24"/>
      <c r="F32" s="25"/>
      <c r="G32" s="86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5"/>
      <c r="AL32" s="99"/>
      <c r="AM32" s="100"/>
      <c r="AN32" s="101"/>
      <c r="AO32" s="100"/>
      <c r="AW32" s="65"/>
      <c r="AX32" s="65"/>
    </row>
    <row r="33" spans="1:51" ht="25.5" customHeight="1">
      <c r="A33" s="3">
        <v>15</v>
      </c>
      <c r="B33" s="75" t="s">
        <v>32</v>
      </c>
      <c r="C33" s="23" t="s">
        <v>50</v>
      </c>
      <c r="D33" s="28" t="s">
        <v>18</v>
      </c>
      <c r="E33" s="28" t="s">
        <v>18</v>
      </c>
      <c r="F33" s="32" t="s">
        <v>19</v>
      </c>
      <c r="G33" s="87" t="s">
        <v>19</v>
      </c>
      <c r="H33" s="28" t="s">
        <v>24</v>
      </c>
      <c r="I33" s="28" t="s">
        <v>24</v>
      </c>
      <c r="J33" s="28" t="s">
        <v>18</v>
      </c>
      <c r="K33" s="28" t="s">
        <v>18</v>
      </c>
      <c r="L33" s="28" t="s">
        <v>19</v>
      </c>
      <c r="M33" s="28" t="s">
        <v>18</v>
      </c>
      <c r="N33" s="28" t="s">
        <v>19</v>
      </c>
      <c r="O33" s="28" t="s">
        <v>19</v>
      </c>
      <c r="P33" s="28" t="s">
        <v>24</v>
      </c>
      <c r="Q33" s="28" t="s">
        <v>24</v>
      </c>
      <c r="R33" s="28" t="s">
        <v>18</v>
      </c>
      <c r="S33" s="28" t="s">
        <v>19</v>
      </c>
      <c r="T33" s="28" t="s">
        <v>19</v>
      </c>
      <c r="U33" s="28" t="s">
        <v>19</v>
      </c>
      <c r="V33" s="28" t="s">
        <v>24</v>
      </c>
      <c r="W33" s="28" t="s">
        <v>24</v>
      </c>
      <c r="X33" s="28" t="s">
        <v>18</v>
      </c>
      <c r="Y33" s="28" t="s">
        <v>18</v>
      </c>
      <c r="Z33" s="28" t="s">
        <v>19</v>
      </c>
      <c r="AA33" s="28" t="s">
        <v>18</v>
      </c>
      <c r="AB33" s="28" t="s">
        <v>19</v>
      </c>
      <c r="AC33" s="28" t="s">
        <v>24</v>
      </c>
      <c r="AD33" s="28" t="s">
        <v>24</v>
      </c>
      <c r="AE33" s="28" t="s">
        <v>18</v>
      </c>
      <c r="AF33" s="28" t="s">
        <v>18</v>
      </c>
      <c r="AG33" s="28" t="s">
        <v>19</v>
      </c>
      <c r="AH33" s="28" t="s">
        <v>19</v>
      </c>
      <c r="AI33" s="28" t="s">
        <v>19</v>
      </c>
      <c r="AJ33" s="28" t="s">
        <v>24</v>
      </c>
      <c r="AK33" s="32"/>
      <c r="AL33" s="102">
        <f t="shared" si="0"/>
        <v>9</v>
      </c>
      <c r="AM33" s="103">
        <f t="shared" si="1"/>
        <v>0</v>
      </c>
      <c r="AN33" s="104">
        <f t="shared" si="2"/>
        <v>4.5</v>
      </c>
      <c r="AO33" s="103">
        <f t="shared" si="3"/>
        <v>0</v>
      </c>
    </row>
    <row r="34" spans="1:51" ht="15" customHeight="1">
      <c r="B34" s="67"/>
      <c r="C34" s="23"/>
      <c r="D34" s="24"/>
      <c r="E34" s="24"/>
      <c r="F34" s="25"/>
      <c r="G34" s="86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99"/>
      <c r="AM34" s="100"/>
      <c r="AN34" s="101"/>
      <c r="AO34" s="100"/>
      <c r="AQ34" s="65"/>
      <c r="AW34" s="65"/>
      <c r="AX34" s="65"/>
    </row>
    <row r="35" spans="1:51" ht="25.5" customHeight="1">
      <c r="A35" s="3">
        <v>16</v>
      </c>
      <c r="B35" s="40" t="s">
        <v>29</v>
      </c>
      <c r="C35" s="23" t="s">
        <v>51</v>
      </c>
      <c r="D35" s="28" t="s">
        <v>20</v>
      </c>
      <c r="E35" s="28" t="s">
        <v>18</v>
      </c>
      <c r="F35" s="32" t="s">
        <v>18</v>
      </c>
      <c r="G35" s="87" t="s">
        <v>18</v>
      </c>
      <c r="H35" s="28" t="s">
        <v>19</v>
      </c>
      <c r="I35" s="28" t="s">
        <v>19</v>
      </c>
      <c r="J35" s="28" t="s">
        <v>24</v>
      </c>
      <c r="K35" s="28" t="s">
        <v>24</v>
      </c>
      <c r="L35" s="28" t="s">
        <v>18</v>
      </c>
      <c r="M35" s="28" t="s">
        <v>19</v>
      </c>
      <c r="N35" s="28" t="s">
        <v>19</v>
      </c>
      <c r="O35" s="28" t="s">
        <v>19</v>
      </c>
      <c r="P35" s="28" t="s">
        <v>18</v>
      </c>
      <c r="Q35" s="28" t="s">
        <v>18</v>
      </c>
      <c r="R35" s="28" t="s">
        <v>20</v>
      </c>
      <c r="S35" s="28" t="s">
        <v>18</v>
      </c>
      <c r="T35" s="28" t="s">
        <v>19</v>
      </c>
      <c r="U35" s="28" t="s">
        <v>19</v>
      </c>
      <c r="V35" s="28" t="s">
        <v>24</v>
      </c>
      <c r="W35" s="28" t="s">
        <v>24</v>
      </c>
      <c r="X35" s="28" t="s">
        <v>18</v>
      </c>
      <c r="Y35" s="28" t="s">
        <v>19</v>
      </c>
      <c r="Z35" s="28" t="s">
        <v>24</v>
      </c>
      <c r="AA35" s="28" t="s">
        <v>24</v>
      </c>
      <c r="AB35" s="28" t="s">
        <v>18</v>
      </c>
      <c r="AC35" s="28" t="s">
        <v>19</v>
      </c>
      <c r="AD35" s="28" t="s">
        <v>34</v>
      </c>
      <c r="AE35" s="28" t="s">
        <v>18</v>
      </c>
      <c r="AF35" s="28" t="s">
        <v>34</v>
      </c>
      <c r="AG35" s="28" t="s">
        <v>18</v>
      </c>
      <c r="AH35" s="28" t="s">
        <v>19</v>
      </c>
      <c r="AI35" s="28" t="s">
        <v>19</v>
      </c>
      <c r="AJ35" s="28" t="s">
        <v>24</v>
      </c>
      <c r="AK35" s="32"/>
      <c r="AL35" s="102">
        <f t="shared" si="0"/>
        <v>9</v>
      </c>
      <c r="AM35" s="103">
        <f t="shared" si="1"/>
        <v>1</v>
      </c>
      <c r="AN35" s="104">
        <f t="shared" si="2"/>
        <v>3.5</v>
      </c>
      <c r="AO35" s="103">
        <f t="shared" si="3"/>
        <v>2</v>
      </c>
    </row>
    <row r="36" spans="1:51" ht="15" customHeight="1">
      <c r="B36" s="67"/>
      <c r="C36" s="23"/>
      <c r="D36" s="24"/>
      <c r="E36" s="24"/>
      <c r="F36" s="25"/>
      <c r="G36" s="86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99"/>
      <c r="AM36" s="100"/>
      <c r="AN36" s="101"/>
      <c r="AO36" s="100"/>
      <c r="AQ36" s="65"/>
      <c r="AW36" s="65"/>
      <c r="AX36" s="65"/>
    </row>
    <row r="37" spans="1:51" ht="25.5" customHeight="1">
      <c r="A37" s="3">
        <v>17</v>
      </c>
      <c r="B37" s="40" t="s">
        <v>29</v>
      </c>
      <c r="C37" s="23" t="s">
        <v>52</v>
      </c>
      <c r="D37" s="28" t="s">
        <v>24</v>
      </c>
      <c r="E37" s="28" t="s">
        <v>24</v>
      </c>
      <c r="F37" s="32" t="s">
        <v>18</v>
      </c>
      <c r="G37" s="87" t="s">
        <v>34</v>
      </c>
      <c r="H37" s="28" t="s">
        <v>34</v>
      </c>
      <c r="I37" s="28" t="s">
        <v>18</v>
      </c>
      <c r="J37" s="28" t="s">
        <v>19</v>
      </c>
      <c r="K37" s="28" t="s">
        <v>24</v>
      </c>
      <c r="L37" s="28" t="s">
        <v>24</v>
      </c>
      <c r="M37" s="28" t="s">
        <v>18</v>
      </c>
      <c r="N37" s="28" t="s">
        <v>19</v>
      </c>
      <c r="O37" s="28" t="s">
        <v>19</v>
      </c>
      <c r="P37" s="28" t="s">
        <v>19</v>
      </c>
      <c r="Q37" s="28" t="s">
        <v>24</v>
      </c>
      <c r="R37" s="28" t="s">
        <v>24</v>
      </c>
      <c r="S37" s="28" t="s">
        <v>18</v>
      </c>
      <c r="T37" s="28" t="s">
        <v>18</v>
      </c>
      <c r="U37" s="28" t="s">
        <v>18</v>
      </c>
      <c r="V37" s="28" t="s">
        <v>19</v>
      </c>
      <c r="W37" s="28" t="s">
        <v>24</v>
      </c>
      <c r="X37" s="28" t="s">
        <v>24</v>
      </c>
      <c r="Y37" s="28" t="s">
        <v>18</v>
      </c>
      <c r="Z37" s="28" t="s">
        <v>19</v>
      </c>
      <c r="AA37" s="28" t="s">
        <v>19</v>
      </c>
      <c r="AB37" s="28" t="s">
        <v>19</v>
      </c>
      <c r="AC37" s="28" t="s">
        <v>18</v>
      </c>
      <c r="AD37" s="28" t="s">
        <v>18</v>
      </c>
      <c r="AE37" s="28" t="s">
        <v>19</v>
      </c>
      <c r="AF37" s="28" t="s">
        <v>24</v>
      </c>
      <c r="AG37" s="28" t="s">
        <v>24</v>
      </c>
      <c r="AH37" s="28" t="s">
        <v>18</v>
      </c>
      <c r="AI37" s="28" t="s">
        <v>19</v>
      </c>
      <c r="AJ37" s="28" t="s">
        <v>19</v>
      </c>
      <c r="AK37" s="32"/>
      <c r="AL37" s="102">
        <f t="shared" si="0"/>
        <v>9</v>
      </c>
      <c r="AM37" s="103">
        <f t="shared" si="1"/>
        <v>0</v>
      </c>
      <c r="AN37" s="104">
        <f t="shared" si="2"/>
        <v>4</v>
      </c>
      <c r="AO37" s="103">
        <f t="shared" si="3"/>
        <v>2</v>
      </c>
      <c r="AP37" s="110"/>
      <c r="AQ37" s="65"/>
      <c r="AV37" s="65"/>
      <c r="AW37" s="65"/>
      <c r="AX37" s="65"/>
      <c r="AY37" s="65"/>
    </row>
    <row r="38" spans="1:51" ht="15" customHeight="1">
      <c r="B38" s="67"/>
      <c r="C38" s="23"/>
      <c r="D38" s="24"/>
      <c r="E38" s="24"/>
      <c r="F38" s="25"/>
      <c r="G38" s="86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99"/>
      <c r="AM38" s="100"/>
      <c r="AN38" s="101"/>
      <c r="AO38" s="100"/>
      <c r="AW38" s="65"/>
      <c r="AX38" s="65"/>
    </row>
    <row r="39" spans="1:51" ht="25.5" customHeight="1">
      <c r="A39" s="3">
        <v>18</v>
      </c>
      <c r="B39" s="40" t="s">
        <v>29</v>
      </c>
      <c r="C39" s="23" t="s">
        <v>53</v>
      </c>
      <c r="D39" s="28" t="s">
        <v>34</v>
      </c>
      <c r="E39" s="28" t="s">
        <v>18</v>
      </c>
      <c r="F39" s="32" t="s">
        <v>19</v>
      </c>
      <c r="G39" s="87" t="s">
        <v>24</v>
      </c>
      <c r="H39" s="28" t="s">
        <v>24</v>
      </c>
      <c r="I39" s="28" t="s">
        <v>18</v>
      </c>
      <c r="J39" s="28" t="s">
        <v>19</v>
      </c>
      <c r="K39" s="28" t="s">
        <v>34</v>
      </c>
      <c r="L39" s="28" t="s">
        <v>18</v>
      </c>
      <c r="M39" s="28" t="s">
        <v>24</v>
      </c>
      <c r="N39" s="28" t="s">
        <v>24</v>
      </c>
      <c r="O39" s="28" t="s">
        <v>18</v>
      </c>
      <c r="P39" s="28" t="s">
        <v>18</v>
      </c>
      <c r="Q39" s="28" t="s">
        <v>19</v>
      </c>
      <c r="R39" s="28" t="s">
        <v>19</v>
      </c>
      <c r="S39" s="28" t="s">
        <v>24</v>
      </c>
      <c r="T39" s="28" t="s">
        <v>24</v>
      </c>
      <c r="U39" s="28" t="s">
        <v>18</v>
      </c>
      <c r="V39" s="28" t="s">
        <v>19</v>
      </c>
      <c r="W39" s="28" t="s">
        <v>19</v>
      </c>
      <c r="X39" s="28" t="s">
        <v>19</v>
      </c>
      <c r="Y39" s="28" t="s">
        <v>34</v>
      </c>
      <c r="Z39" s="28" t="s">
        <v>18</v>
      </c>
      <c r="AA39" s="28" t="s">
        <v>19</v>
      </c>
      <c r="AB39" s="28" t="s">
        <v>19</v>
      </c>
      <c r="AC39" s="28" t="s">
        <v>18</v>
      </c>
      <c r="AD39" s="28" t="s">
        <v>19</v>
      </c>
      <c r="AE39" s="28" t="s">
        <v>18</v>
      </c>
      <c r="AF39" s="28" t="s">
        <v>19</v>
      </c>
      <c r="AG39" s="28" t="s">
        <v>19</v>
      </c>
      <c r="AH39" s="28" t="s">
        <v>24</v>
      </c>
      <c r="AI39" s="28" t="s">
        <v>24</v>
      </c>
      <c r="AJ39" s="28" t="s">
        <v>18</v>
      </c>
      <c r="AK39" s="32"/>
      <c r="AL39" s="102">
        <f t="shared" si="0"/>
        <v>9</v>
      </c>
      <c r="AM39" s="103">
        <f t="shared" si="1"/>
        <v>0</v>
      </c>
      <c r="AN39" s="104">
        <f t="shared" si="2"/>
        <v>4</v>
      </c>
      <c r="AO39" s="103">
        <f t="shared" si="3"/>
        <v>2</v>
      </c>
    </row>
    <row r="40" spans="1:51" ht="15" customHeight="1">
      <c r="B40" s="67"/>
      <c r="C40" s="23"/>
      <c r="D40" s="24"/>
      <c r="E40" s="24"/>
      <c r="F40" s="25"/>
      <c r="G40" s="86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99"/>
      <c r="AM40" s="100"/>
      <c r="AN40" s="101"/>
      <c r="AO40" s="100"/>
      <c r="AW40" s="65"/>
      <c r="AX40" s="65"/>
    </row>
    <row r="41" spans="1:51" ht="25.5" customHeight="1">
      <c r="A41" s="3">
        <v>19</v>
      </c>
      <c r="B41" s="40"/>
      <c r="C41" s="23" t="s">
        <v>54</v>
      </c>
      <c r="D41" s="28" t="s">
        <v>18</v>
      </c>
      <c r="E41" s="28" t="s">
        <v>19</v>
      </c>
      <c r="F41" s="32" t="s">
        <v>19</v>
      </c>
      <c r="G41" s="87" t="s">
        <v>18</v>
      </c>
      <c r="H41" s="28" t="s">
        <v>19</v>
      </c>
      <c r="I41" s="28" t="s">
        <v>19</v>
      </c>
      <c r="J41" s="28" t="s">
        <v>19</v>
      </c>
      <c r="K41" s="28" t="s">
        <v>19</v>
      </c>
      <c r="L41" s="28" t="s">
        <v>18</v>
      </c>
      <c r="M41" s="28" t="s">
        <v>19</v>
      </c>
      <c r="N41" s="28" t="s">
        <v>34</v>
      </c>
      <c r="O41" s="28" t="s">
        <v>24</v>
      </c>
      <c r="P41" s="28" t="s">
        <v>24</v>
      </c>
      <c r="Q41" s="28" t="s">
        <v>18</v>
      </c>
      <c r="R41" s="28" t="s">
        <v>19</v>
      </c>
      <c r="S41" s="28" t="s">
        <v>34</v>
      </c>
      <c r="T41" s="28" t="s">
        <v>24</v>
      </c>
      <c r="U41" s="28" t="s">
        <v>24</v>
      </c>
      <c r="V41" s="28" t="s">
        <v>18</v>
      </c>
      <c r="W41" s="28" t="s">
        <v>19</v>
      </c>
      <c r="X41" s="28" t="s">
        <v>18</v>
      </c>
      <c r="Y41" s="28" t="s">
        <v>18</v>
      </c>
      <c r="Z41" s="28" t="s">
        <v>18</v>
      </c>
      <c r="AA41" s="28" t="s">
        <v>19</v>
      </c>
      <c r="AB41" s="28" t="s">
        <v>24</v>
      </c>
      <c r="AC41" s="28" t="s">
        <v>24</v>
      </c>
      <c r="AD41" s="28" t="s">
        <v>18</v>
      </c>
      <c r="AE41" s="28" t="s">
        <v>19</v>
      </c>
      <c r="AF41" s="28" t="s">
        <v>18</v>
      </c>
      <c r="AG41" s="28" t="s">
        <v>19</v>
      </c>
      <c r="AH41" s="28" t="s">
        <v>19</v>
      </c>
      <c r="AI41" s="28" t="s">
        <v>19</v>
      </c>
      <c r="AJ41" s="28" t="s">
        <v>19</v>
      </c>
      <c r="AK41" s="32"/>
      <c r="AL41" s="102">
        <f t="shared" si="0"/>
        <v>9</v>
      </c>
      <c r="AM41" s="103">
        <f t="shared" si="1"/>
        <v>0</v>
      </c>
      <c r="AN41" s="104">
        <f t="shared" si="2"/>
        <v>3</v>
      </c>
      <c r="AO41" s="103">
        <f t="shared" si="3"/>
        <v>2</v>
      </c>
      <c r="AW41" s="111"/>
    </row>
    <row r="42" spans="1:51" ht="15" customHeight="1">
      <c r="B42" s="67"/>
      <c r="C42" s="23"/>
      <c r="D42" s="24"/>
      <c r="E42" s="24"/>
      <c r="F42" s="25"/>
      <c r="G42" s="86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/>
      <c r="AL42" s="99"/>
      <c r="AM42" s="100"/>
      <c r="AN42" s="101"/>
      <c r="AO42" s="100"/>
      <c r="AW42" s="65"/>
      <c r="AX42" s="65"/>
    </row>
    <row r="43" spans="1:51" ht="25.5" customHeight="1">
      <c r="A43" s="3">
        <v>20</v>
      </c>
      <c r="B43" s="40"/>
      <c r="C43" s="23" t="s">
        <v>55</v>
      </c>
      <c r="D43" s="28" t="s">
        <v>18</v>
      </c>
      <c r="E43" s="28" t="s">
        <v>19</v>
      </c>
      <c r="F43" s="32" t="s">
        <v>19</v>
      </c>
      <c r="G43" s="87" t="s">
        <v>19</v>
      </c>
      <c r="H43" s="28" t="s">
        <v>19</v>
      </c>
      <c r="I43" s="28" t="s">
        <v>18</v>
      </c>
      <c r="J43" s="28" t="s">
        <v>18</v>
      </c>
      <c r="K43" s="28" t="s">
        <v>18</v>
      </c>
      <c r="L43" s="28" t="s">
        <v>19</v>
      </c>
      <c r="M43" s="28" t="s">
        <v>19</v>
      </c>
      <c r="N43" s="28" t="s">
        <v>19</v>
      </c>
      <c r="O43" s="28" t="s">
        <v>19</v>
      </c>
      <c r="P43" s="28" t="s">
        <v>34</v>
      </c>
      <c r="Q43" s="28" t="s">
        <v>18</v>
      </c>
      <c r="R43" s="28" t="s">
        <v>18</v>
      </c>
      <c r="S43" s="28" t="s">
        <v>19</v>
      </c>
      <c r="T43" s="28" t="s">
        <v>19</v>
      </c>
      <c r="U43" s="28" t="s">
        <v>34</v>
      </c>
      <c r="V43" s="28" t="s">
        <v>18</v>
      </c>
      <c r="W43" s="28" t="s">
        <v>19</v>
      </c>
      <c r="X43" s="28" t="s">
        <v>24</v>
      </c>
      <c r="Y43" s="28" t="s">
        <v>24</v>
      </c>
      <c r="Z43" s="28" t="s">
        <v>18</v>
      </c>
      <c r="AA43" s="28" t="s">
        <v>19</v>
      </c>
      <c r="AB43" s="28" t="s">
        <v>19</v>
      </c>
      <c r="AC43" s="28" t="s">
        <v>24</v>
      </c>
      <c r="AD43" s="28" t="s">
        <v>24</v>
      </c>
      <c r="AE43" s="28" t="s">
        <v>18</v>
      </c>
      <c r="AF43" s="28" t="s">
        <v>19</v>
      </c>
      <c r="AG43" s="28" t="s">
        <v>24</v>
      </c>
      <c r="AH43" s="28" t="s">
        <v>24</v>
      </c>
      <c r="AI43" s="28" t="s">
        <v>18</v>
      </c>
      <c r="AJ43" s="28" t="s">
        <v>19</v>
      </c>
      <c r="AK43" s="32"/>
      <c r="AL43" s="102">
        <f t="shared" si="0"/>
        <v>9</v>
      </c>
      <c r="AM43" s="103">
        <f t="shared" si="1"/>
        <v>0</v>
      </c>
      <c r="AN43" s="104">
        <f t="shared" si="2"/>
        <v>3</v>
      </c>
      <c r="AO43" s="103">
        <f t="shared" si="3"/>
        <v>2</v>
      </c>
    </row>
    <row r="44" spans="1:51" ht="15" customHeight="1">
      <c r="B44" s="67"/>
      <c r="C44" s="23"/>
      <c r="D44" s="24"/>
      <c r="E44" s="24"/>
      <c r="F44" s="25"/>
      <c r="G44" s="86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5"/>
      <c r="AL44" s="99"/>
      <c r="AM44" s="100"/>
      <c r="AN44" s="101"/>
      <c r="AO44" s="100"/>
      <c r="AW44" s="65"/>
      <c r="AX44" s="65"/>
    </row>
    <row r="45" spans="1:51" ht="25.5" customHeight="1">
      <c r="B45" s="75" t="s">
        <v>56</v>
      </c>
      <c r="C45" s="23" t="s">
        <v>57</v>
      </c>
      <c r="D45" s="28" t="s">
        <v>18</v>
      </c>
      <c r="E45" s="28" t="s">
        <v>19</v>
      </c>
      <c r="F45" s="32" t="s">
        <v>19</v>
      </c>
      <c r="G45" s="87" t="s">
        <v>19</v>
      </c>
      <c r="H45" s="28" t="s">
        <v>19</v>
      </c>
      <c r="I45" s="28" t="s">
        <v>18</v>
      </c>
      <c r="J45" s="28" t="s">
        <v>18</v>
      </c>
      <c r="K45" s="28" t="s">
        <v>18</v>
      </c>
      <c r="L45" s="28" t="s">
        <v>19</v>
      </c>
      <c r="M45" s="28" t="s">
        <v>19</v>
      </c>
      <c r="N45" s="28" t="s">
        <v>19</v>
      </c>
      <c r="O45" s="28" t="s">
        <v>19</v>
      </c>
      <c r="P45" s="28" t="s">
        <v>19</v>
      </c>
      <c r="Q45" s="28" t="s">
        <v>18</v>
      </c>
      <c r="R45" s="28" t="s">
        <v>18</v>
      </c>
      <c r="S45" s="28" t="s">
        <v>19</v>
      </c>
      <c r="T45" s="28" t="s">
        <v>19</v>
      </c>
      <c r="U45" s="28" t="s">
        <v>19</v>
      </c>
      <c r="V45" s="28" t="s">
        <v>19</v>
      </c>
      <c r="W45" s="28" t="s">
        <v>19</v>
      </c>
      <c r="X45" s="28" t="s">
        <v>18</v>
      </c>
      <c r="Y45" s="28" t="s">
        <v>18</v>
      </c>
      <c r="Z45" s="28" t="s">
        <v>19</v>
      </c>
      <c r="AA45" s="28" t="s">
        <v>19</v>
      </c>
      <c r="AB45" s="28" t="s">
        <v>19</v>
      </c>
      <c r="AC45" s="28" t="s">
        <v>18</v>
      </c>
      <c r="AD45" s="28" t="s">
        <v>19</v>
      </c>
      <c r="AE45" s="28" t="s">
        <v>19</v>
      </c>
      <c r="AF45" s="28" t="s">
        <v>18</v>
      </c>
      <c r="AG45" s="28" t="s">
        <v>19</v>
      </c>
      <c r="AH45" s="28" t="s">
        <v>19</v>
      </c>
      <c r="AI45" s="28" t="s">
        <v>19</v>
      </c>
      <c r="AJ45" s="28" t="s">
        <v>19</v>
      </c>
      <c r="AK45" s="77"/>
      <c r="AL45" s="102">
        <f t="shared" si="0"/>
        <v>9</v>
      </c>
      <c r="AM45" s="103">
        <f t="shared" si="1"/>
        <v>0</v>
      </c>
      <c r="AN45" s="104">
        <f t="shared" si="2"/>
        <v>0</v>
      </c>
      <c r="AO45" s="103">
        <f>COUNTIF(G45:AL45,"②")</f>
        <v>0</v>
      </c>
      <c r="AW45" s="65"/>
      <c r="AX45" s="65"/>
    </row>
    <row r="46" spans="1:51" ht="15" customHeight="1">
      <c r="B46" s="67"/>
      <c r="C46" s="76"/>
      <c r="D46" s="24"/>
      <c r="E46" s="24"/>
      <c r="F46" s="25"/>
      <c r="G46" s="86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5"/>
      <c r="AL46" s="99"/>
      <c r="AM46" s="100"/>
      <c r="AN46" s="101"/>
      <c r="AO46" s="100"/>
      <c r="AW46" s="65"/>
      <c r="AX46" s="65"/>
    </row>
    <row r="47" spans="1:51" ht="22.5" customHeight="1">
      <c r="B47" s="8" t="s">
        <v>58</v>
      </c>
      <c r="C47" s="43" t="s">
        <v>59</v>
      </c>
      <c r="D47" s="88">
        <f t="shared" ref="D47:AK47" si="4">COUNTIF(D$5:D$43,"○")</f>
        <v>4</v>
      </c>
      <c r="E47" s="88">
        <f t="shared" si="4"/>
        <v>8</v>
      </c>
      <c r="F47" s="88">
        <f t="shared" si="4"/>
        <v>10</v>
      </c>
      <c r="G47" s="89">
        <f t="shared" si="4"/>
        <v>8</v>
      </c>
      <c r="H47" s="90">
        <f t="shared" si="4"/>
        <v>8</v>
      </c>
      <c r="I47" s="90">
        <f t="shared" si="4"/>
        <v>6</v>
      </c>
      <c r="J47" s="90">
        <f t="shared" si="4"/>
        <v>5</v>
      </c>
      <c r="K47" s="90">
        <f t="shared" si="4"/>
        <v>5</v>
      </c>
      <c r="L47" s="90">
        <f t="shared" si="4"/>
        <v>9</v>
      </c>
      <c r="M47" s="90">
        <f t="shared" si="4"/>
        <v>11</v>
      </c>
      <c r="N47" s="90">
        <f t="shared" si="4"/>
        <v>8</v>
      </c>
      <c r="O47" s="90">
        <f t="shared" si="4"/>
        <v>9</v>
      </c>
      <c r="P47" s="90">
        <f t="shared" si="4"/>
        <v>10</v>
      </c>
      <c r="Q47" s="90">
        <f t="shared" si="4"/>
        <v>5</v>
      </c>
      <c r="R47" s="90">
        <f t="shared" si="4"/>
        <v>6</v>
      </c>
      <c r="S47" s="90">
        <f t="shared" si="4"/>
        <v>10</v>
      </c>
      <c r="T47" s="90">
        <f t="shared" si="4"/>
        <v>9</v>
      </c>
      <c r="U47" s="90">
        <f t="shared" si="4"/>
        <v>8</v>
      </c>
      <c r="V47" s="90">
        <f t="shared" si="4"/>
        <v>8</v>
      </c>
      <c r="W47" s="90">
        <f t="shared" si="4"/>
        <v>8</v>
      </c>
      <c r="X47" s="90">
        <f t="shared" si="4"/>
        <v>5</v>
      </c>
      <c r="Y47" s="90">
        <f t="shared" si="4"/>
        <v>4</v>
      </c>
      <c r="Z47" s="90">
        <f t="shared" si="4"/>
        <v>9</v>
      </c>
      <c r="AA47" s="90">
        <f t="shared" si="4"/>
        <v>10</v>
      </c>
      <c r="AB47" s="90">
        <f t="shared" si="4"/>
        <v>9</v>
      </c>
      <c r="AC47" s="90">
        <f t="shared" si="4"/>
        <v>4</v>
      </c>
      <c r="AD47" s="90">
        <f t="shared" si="4"/>
        <v>9</v>
      </c>
      <c r="AE47" s="90">
        <f t="shared" si="4"/>
        <v>5</v>
      </c>
      <c r="AF47" s="90">
        <f t="shared" si="4"/>
        <v>6</v>
      </c>
      <c r="AG47" s="90">
        <f t="shared" si="4"/>
        <v>9</v>
      </c>
      <c r="AH47" s="90">
        <f t="shared" si="4"/>
        <v>10</v>
      </c>
      <c r="AI47" s="90">
        <f t="shared" si="4"/>
        <v>7</v>
      </c>
      <c r="AJ47" s="90">
        <f t="shared" si="4"/>
        <v>8</v>
      </c>
      <c r="AK47" s="105">
        <f t="shared" si="4"/>
        <v>0</v>
      </c>
      <c r="AL47" s="106">
        <f t="shared" ref="AL47:AO47" si="5">SUM(AL5:AL43)</f>
        <v>172</v>
      </c>
      <c r="AM47" s="107">
        <f t="shared" si="5"/>
        <v>11</v>
      </c>
      <c r="AN47" s="108">
        <f t="shared" si="5"/>
        <v>60</v>
      </c>
      <c r="AO47" s="107">
        <f t="shared" si="5"/>
        <v>28</v>
      </c>
      <c r="AP47" s="61"/>
      <c r="AV47" s="61"/>
      <c r="AX47" s="65"/>
    </row>
    <row r="48" spans="1:51" ht="22.5" customHeight="1">
      <c r="B48" s="91"/>
      <c r="C48" s="92" t="s">
        <v>7</v>
      </c>
      <c r="D48" s="93">
        <f t="shared" ref="D48:AK48" si="6">COUNTIF(D$5:D$45,"②")</f>
        <v>1</v>
      </c>
      <c r="E48" s="93">
        <f t="shared" si="6"/>
        <v>1</v>
      </c>
      <c r="F48" s="94">
        <f t="shared" si="6"/>
        <v>1</v>
      </c>
      <c r="G48" s="95">
        <f t="shared" si="6"/>
        <v>1</v>
      </c>
      <c r="H48" s="93">
        <f t="shared" si="6"/>
        <v>1</v>
      </c>
      <c r="I48" s="93">
        <f t="shared" si="6"/>
        <v>1</v>
      </c>
      <c r="J48" s="93">
        <f t="shared" si="6"/>
        <v>1</v>
      </c>
      <c r="K48" s="93">
        <f t="shared" si="6"/>
        <v>1</v>
      </c>
      <c r="L48" s="93">
        <f t="shared" si="6"/>
        <v>1</v>
      </c>
      <c r="M48" s="93">
        <f t="shared" si="6"/>
        <v>1</v>
      </c>
      <c r="N48" s="93">
        <f t="shared" si="6"/>
        <v>1</v>
      </c>
      <c r="O48" s="93">
        <f t="shared" si="6"/>
        <v>1</v>
      </c>
      <c r="P48" s="93">
        <f t="shared" si="6"/>
        <v>1</v>
      </c>
      <c r="Q48" s="93">
        <f t="shared" si="6"/>
        <v>1</v>
      </c>
      <c r="R48" s="93">
        <f t="shared" si="6"/>
        <v>1</v>
      </c>
      <c r="S48" s="93">
        <f t="shared" si="6"/>
        <v>1</v>
      </c>
      <c r="T48" s="93">
        <f t="shared" si="6"/>
        <v>1</v>
      </c>
      <c r="U48" s="93">
        <f t="shared" si="6"/>
        <v>1</v>
      </c>
      <c r="V48" s="93">
        <f t="shared" si="6"/>
        <v>1</v>
      </c>
      <c r="W48" s="93">
        <f t="shared" si="6"/>
        <v>1</v>
      </c>
      <c r="X48" s="93">
        <f t="shared" si="6"/>
        <v>1</v>
      </c>
      <c r="Y48" s="93">
        <f t="shared" si="6"/>
        <v>1</v>
      </c>
      <c r="Z48" s="93">
        <f t="shared" si="6"/>
        <v>1</v>
      </c>
      <c r="AA48" s="93">
        <f t="shared" si="6"/>
        <v>1</v>
      </c>
      <c r="AB48" s="93">
        <f t="shared" si="6"/>
        <v>1</v>
      </c>
      <c r="AC48" s="93">
        <f t="shared" si="6"/>
        <v>1</v>
      </c>
      <c r="AD48" s="93">
        <f t="shared" si="6"/>
        <v>1</v>
      </c>
      <c r="AE48" s="93">
        <f t="shared" si="6"/>
        <v>0</v>
      </c>
      <c r="AF48" s="93">
        <f t="shared" si="6"/>
        <v>1</v>
      </c>
      <c r="AG48" s="93">
        <f t="shared" si="6"/>
        <v>0</v>
      </c>
      <c r="AH48" s="93">
        <f t="shared" si="6"/>
        <v>1</v>
      </c>
      <c r="AI48" s="93">
        <f t="shared" si="6"/>
        <v>1</v>
      </c>
      <c r="AJ48" s="93">
        <f t="shared" si="6"/>
        <v>1</v>
      </c>
      <c r="AK48" s="94">
        <f t="shared" si="6"/>
        <v>0</v>
      </c>
      <c r="AL48" s="157"/>
      <c r="AM48" s="158"/>
      <c r="AN48" s="158"/>
      <c r="AO48" s="159"/>
      <c r="AP48" s="61"/>
      <c r="AV48" s="61"/>
      <c r="AX48" s="65"/>
    </row>
    <row r="49" spans="2:41" ht="22.5" customHeight="1">
      <c r="B49" s="91"/>
      <c r="C49" s="92" t="s">
        <v>60</v>
      </c>
      <c r="D49" s="93">
        <f>COUNTIF(D$5:D$45,"①")</f>
        <v>0</v>
      </c>
      <c r="E49" s="93">
        <f t="shared" ref="E49:AK49" si="7">COUNTIF(E$5:E$45,"①")</f>
        <v>0</v>
      </c>
      <c r="F49" s="96">
        <f t="shared" si="7"/>
        <v>0</v>
      </c>
      <c r="G49" s="97">
        <f t="shared" si="7"/>
        <v>0</v>
      </c>
      <c r="H49" s="93">
        <f t="shared" si="7"/>
        <v>0</v>
      </c>
      <c r="I49" s="93">
        <f t="shared" si="7"/>
        <v>0</v>
      </c>
      <c r="J49" s="93">
        <f t="shared" si="7"/>
        <v>0</v>
      </c>
      <c r="K49" s="93">
        <f t="shared" si="7"/>
        <v>0</v>
      </c>
      <c r="L49" s="93">
        <f t="shared" si="7"/>
        <v>0</v>
      </c>
      <c r="M49" s="93">
        <f t="shared" si="7"/>
        <v>0</v>
      </c>
      <c r="N49" s="93">
        <f t="shared" si="7"/>
        <v>0</v>
      </c>
      <c r="O49" s="93">
        <f t="shared" si="7"/>
        <v>0</v>
      </c>
      <c r="P49" s="93">
        <f t="shared" si="7"/>
        <v>0</v>
      </c>
      <c r="Q49" s="93">
        <f t="shared" si="7"/>
        <v>0</v>
      </c>
      <c r="R49" s="93">
        <f t="shared" si="7"/>
        <v>0</v>
      </c>
      <c r="S49" s="93">
        <f t="shared" si="7"/>
        <v>0</v>
      </c>
      <c r="T49" s="93">
        <f t="shared" si="7"/>
        <v>0</v>
      </c>
      <c r="U49" s="93">
        <f t="shared" si="7"/>
        <v>0</v>
      </c>
      <c r="V49" s="93">
        <f t="shared" si="7"/>
        <v>0</v>
      </c>
      <c r="W49" s="93">
        <f t="shared" si="7"/>
        <v>0</v>
      </c>
      <c r="X49" s="93">
        <f t="shared" si="7"/>
        <v>0</v>
      </c>
      <c r="Y49" s="93">
        <f t="shared" si="7"/>
        <v>0</v>
      </c>
      <c r="Z49" s="93">
        <f t="shared" si="7"/>
        <v>0</v>
      </c>
      <c r="AA49" s="93">
        <f t="shared" si="7"/>
        <v>0</v>
      </c>
      <c r="AB49" s="93">
        <f t="shared" si="7"/>
        <v>0</v>
      </c>
      <c r="AC49" s="93">
        <f t="shared" si="7"/>
        <v>0</v>
      </c>
      <c r="AD49" s="93">
        <f t="shared" si="7"/>
        <v>0</v>
      </c>
      <c r="AE49" s="93">
        <f t="shared" si="7"/>
        <v>0</v>
      </c>
      <c r="AF49" s="93">
        <f t="shared" si="7"/>
        <v>0</v>
      </c>
      <c r="AG49" s="93">
        <f t="shared" si="7"/>
        <v>0</v>
      </c>
      <c r="AH49" s="93">
        <f t="shared" si="7"/>
        <v>0</v>
      </c>
      <c r="AI49" s="93">
        <f t="shared" si="7"/>
        <v>0</v>
      </c>
      <c r="AJ49" s="93">
        <f t="shared" si="7"/>
        <v>0</v>
      </c>
      <c r="AK49" s="93">
        <f t="shared" si="7"/>
        <v>0</v>
      </c>
      <c r="AL49" s="157"/>
      <c r="AM49" s="158"/>
      <c r="AN49" s="158"/>
      <c r="AO49" s="159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1"/>
  <sheetViews>
    <sheetView zoomScale="70" zoomScaleNormal="70" workbookViewId="0">
      <pane ySplit="4" topLeftCell="A5" activePane="bottomLeft" state="frozenSplit"/>
      <selection pane="bottomLeft" activeCell="AA25" sqref="AA25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1" t="s">
        <v>97</v>
      </c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5" s="2" customFormat="1" ht="4.5" customHeight="1">
      <c r="A2" s="7"/>
    </row>
    <row r="3" spans="1:45" ht="21" customHeight="1">
      <c r="B3" s="160"/>
      <c r="C3" s="120" t="s">
        <v>98</v>
      </c>
      <c r="D3" s="10">
        <v>29</v>
      </c>
      <c r="E3" s="10">
        <v>30</v>
      </c>
      <c r="F3" s="11">
        <v>31</v>
      </c>
      <c r="G3" s="127">
        <v>1</v>
      </c>
      <c r="H3" s="12">
        <v>2</v>
      </c>
      <c r="I3" s="12">
        <v>3</v>
      </c>
      <c r="J3" s="143">
        <v>4</v>
      </c>
      <c r="K3" s="136">
        <v>5</v>
      </c>
      <c r="L3" s="12">
        <v>6</v>
      </c>
      <c r="M3" s="12">
        <v>7</v>
      </c>
      <c r="N3" s="12">
        <v>8</v>
      </c>
      <c r="O3" s="12">
        <v>9</v>
      </c>
      <c r="P3" s="12">
        <v>10</v>
      </c>
      <c r="Q3" s="143">
        <v>11</v>
      </c>
      <c r="R3" s="136">
        <v>12</v>
      </c>
      <c r="S3" s="136">
        <v>13</v>
      </c>
      <c r="T3" s="12">
        <v>14</v>
      </c>
      <c r="U3" s="12">
        <v>15</v>
      </c>
      <c r="V3" s="12">
        <v>16</v>
      </c>
      <c r="W3" s="12">
        <v>17</v>
      </c>
      <c r="X3" s="143">
        <v>18</v>
      </c>
      <c r="Y3" s="136">
        <v>19</v>
      </c>
      <c r="Z3" s="12">
        <v>20</v>
      </c>
      <c r="AA3" s="12">
        <v>21</v>
      </c>
      <c r="AB3" s="12">
        <v>22</v>
      </c>
      <c r="AC3" s="12">
        <v>23</v>
      </c>
      <c r="AD3" s="12">
        <v>24</v>
      </c>
      <c r="AE3" s="143">
        <v>25</v>
      </c>
      <c r="AF3" s="136">
        <v>26</v>
      </c>
      <c r="AG3" s="12">
        <v>27</v>
      </c>
      <c r="AH3" s="12">
        <v>28</v>
      </c>
      <c r="AI3" s="12">
        <v>29</v>
      </c>
      <c r="AJ3" s="12">
        <v>30</v>
      </c>
      <c r="AK3" s="47">
        <v>31</v>
      </c>
      <c r="AL3" s="162" t="s">
        <v>4</v>
      </c>
      <c r="AM3" s="164" t="s">
        <v>5</v>
      </c>
      <c r="AN3" s="164" t="s">
        <v>6</v>
      </c>
      <c r="AO3" s="164" t="s">
        <v>7</v>
      </c>
      <c r="AP3" s="61"/>
    </row>
    <row r="4" spans="1:45" ht="20.25" customHeight="1" thickBot="1">
      <c r="B4" s="161"/>
      <c r="C4" s="13" t="s">
        <v>8</v>
      </c>
      <c r="D4" s="14" t="s">
        <v>9</v>
      </c>
      <c r="E4" s="14" t="s">
        <v>10</v>
      </c>
      <c r="F4" s="125" t="s">
        <v>11</v>
      </c>
      <c r="G4" s="152" t="s">
        <v>12</v>
      </c>
      <c r="H4" s="14" t="s">
        <v>13</v>
      </c>
      <c r="I4" s="14" t="s">
        <v>14</v>
      </c>
      <c r="J4" s="144" t="s">
        <v>15</v>
      </c>
      <c r="K4" s="137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4" t="s">
        <v>15</v>
      </c>
      <c r="R4" s="137" t="s">
        <v>9</v>
      </c>
      <c r="S4" s="137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4" t="s">
        <v>15</v>
      </c>
      <c r="Y4" s="137" t="s">
        <v>9</v>
      </c>
      <c r="Z4" s="14" t="s">
        <v>10</v>
      </c>
      <c r="AA4" s="14" t="s">
        <v>11</v>
      </c>
      <c r="AB4" s="14" t="s">
        <v>12</v>
      </c>
      <c r="AC4" s="14" t="s">
        <v>13</v>
      </c>
      <c r="AD4" s="14" t="s">
        <v>14</v>
      </c>
      <c r="AE4" s="144" t="s">
        <v>15</v>
      </c>
      <c r="AF4" s="137" t="s">
        <v>9</v>
      </c>
      <c r="AG4" s="14" t="s">
        <v>10</v>
      </c>
      <c r="AH4" s="14" t="s">
        <v>11</v>
      </c>
      <c r="AI4" s="14" t="s">
        <v>12</v>
      </c>
      <c r="AJ4" s="14" t="s">
        <v>13</v>
      </c>
      <c r="AK4" s="15" t="s">
        <v>14</v>
      </c>
      <c r="AL4" s="163"/>
      <c r="AM4" s="165"/>
      <c r="AN4" s="165"/>
      <c r="AO4" s="165"/>
      <c r="AP4" s="61"/>
    </row>
    <row r="5" spans="1:45" ht="24" customHeight="1" thickTop="1">
      <c r="A5" s="3">
        <v>1</v>
      </c>
      <c r="B5" s="67" t="s">
        <v>61</v>
      </c>
      <c r="C5" s="17" t="s">
        <v>62</v>
      </c>
      <c r="D5" s="28"/>
      <c r="E5" s="24"/>
      <c r="F5" s="68"/>
      <c r="G5" s="131" t="s">
        <v>18</v>
      </c>
      <c r="H5" s="33" t="s">
        <v>20</v>
      </c>
      <c r="I5" s="33" t="s">
        <v>20</v>
      </c>
      <c r="J5" s="145" t="s">
        <v>18</v>
      </c>
      <c r="K5" s="138" t="s">
        <v>18</v>
      </c>
      <c r="L5" s="116" t="s">
        <v>19</v>
      </c>
      <c r="M5" s="116" t="s">
        <v>19</v>
      </c>
      <c r="N5" s="116" t="s">
        <v>19</v>
      </c>
      <c r="O5" s="116" t="s">
        <v>19</v>
      </c>
      <c r="P5" s="116" t="s">
        <v>19</v>
      </c>
      <c r="Q5" s="145" t="s">
        <v>18</v>
      </c>
      <c r="R5" s="138" t="s">
        <v>18</v>
      </c>
      <c r="S5" s="138" t="s">
        <v>18</v>
      </c>
      <c r="T5" s="116" t="s">
        <v>19</v>
      </c>
      <c r="U5" s="116" t="s">
        <v>19</v>
      </c>
      <c r="V5" s="116" t="s">
        <v>19</v>
      </c>
      <c r="W5" s="116" t="s">
        <v>19</v>
      </c>
      <c r="X5" s="145" t="s">
        <v>18</v>
      </c>
      <c r="Y5" s="138" t="s">
        <v>18</v>
      </c>
      <c r="Z5" s="116" t="s">
        <v>19</v>
      </c>
      <c r="AA5" s="116" t="s">
        <v>19</v>
      </c>
      <c r="AB5" s="116" t="s">
        <v>19</v>
      </c>
      <c r="AC5" s="116" t="s">
        <v>19</v>
      </c>
      <c r="AD5" s="116" t="s">
        <v>19</v>
      </c>
      <c r="AE5" s="145" t="s">
        <v>18</v>
      </c>
      <c r="AF5" s="138" t="s">
        <v>18</v>
      </c>
      <c r="AG5" s="116" t="s">
        <v>19</v>
      </c>
      <c r="AH5" s="116" t="s">
        <v>19</v>
      </c>
      <c r="AI5" s="151" t="s">
        <v>44</v>
      </c>
      <c r="AJ5" s="116" t="s">
        <v>19</v>
      </c>
      <c r="AK5" s="20" t="s">
        <v>19</v>
      </c>
      <c r="AL5" s="49">
        <f t="shared" ref="AL5:AL39" si="0">COUNTIF(G5:AK5,"公")</f>
        <v>10</v>
      </c>
      <c r="AM5" s="50">
        <f t="shared" ref="AM5:AM39" si="1">COUNTIF(G5:AK5,"有")</f>
        <v>2</v>
      </c>
      <c r="AN5" s="51">
        <f t="shared" ref="AN5:AN39" si="2">COUNTIF(G5:AK5,"―")*0.5</f>
        <v>0</v>
      </c>
      <c r="AO5" s="50">
        <f t="shared" ref="AO5:AO37" si="3">COUNTIF(G5:AL5,"②")</f>
        <v>0</v>
      </c>
      <c r="AQ5" s="62"/>
    </row>
    <row r="6" spans="1:45" ht="18" customHeight="1">
      <c r="B6" s="67"/>
      <c r="C6" s="23"/>
      <c r="D6" s="24"/>
      <c r="E6" s="24"/>
      <c r="F6" s="69"/>
      <c r="G6" s="130"/>
      <c r="H6" s="26"/>
      <c r="I6" s="26"/>
      <c r="J6" s="146"/>
      <c r="K6" s="139"/>
      <c r="L6" s="26"/>
      <c r="M6" s="26"/>
      <c r="N6" s="26"/>
      <c r="O6" s="26"/>
      <c r="P6" s="26"/>
      <c r="Q6" s="146"/>
      <c r="R6" s="139"/>
      <c r="S6" s="139"/>
      <c r="T6" s="26"/>
      <c r="U6" s="26"/>
      <c r="V6" s="26"/>
      <c r="W6" s="26"/>
      <c r="X6" s="146"/>
      <c r="Y6" s="139"/>
      <c r="Z6" s="26"/>
      <c r="AA6" s="26"/>
      <c r="AB6" s="26"/>
      <c r="AC6" s="26"/>
      <c r="AD6" s="26"/>
      <c r="AE6" s="146"/>
      <c r="AF6" s="139"/>
      <c r="AG6" s="26"/>
      <c r="AH6" s="21"/>
      <c r="AI6" s="118"/>
      <c r="AJ6" s="26"/>
      <c r="AK6" s="32"/>
      <c r="AL6" s="49"/>
      <c r="AM6" s="50"/>
      <c r="AN6" s="51"/>
      <c r="AO6" s="50"/>
    </row>
    <row r="7" spans="1:45" ht="24" customHeight="1">
      <c r="A7" s="3">
        <v>2</v>
      </c>
      <c r="B7" s="70" t="s">
        <v>63</v>
      </c>
      <c r="C7" s="23" t="s">
        <v>64</v>
      </c>
      <c r="D7" s="28"/>
      <c r="E7" s="28"/>
      <c r="F7" s="41"/>
      <c r="G7" s="131" t="s">
        <v>18</v>
      </c>
      <c r="H7" s="21" t="s">
        <v>19</v>
      </c>
      <c r="I7" s="33" t="s">
        <v>20</v>
      </c>
      <c r="J7" s="154" t="s">
        <v>20</v>
      </c>
      <c r="K7" s="138" t="s">
        <v>18</v>
      </c>
      <c r="L7" s="21" t="s">
        <v>19</v>
      </c>
      <c r="M7" s="21" t="s">
        <v>19</v>
      </c>
      <c r="N7" s="21" t="s">
        <v>19</v>
      </c>
      <c r="O7" s="28" t="s">
        <v>24</v>
      </c>
      <c r="P7" s="28" t="s">
        <v>24</v>
      </c>
      <c r="Q7" s="145" t="s">
        <v>18</v>
      </c>
      <c r="R7" s="138" t="s">
        <v>18</v>
      </c>
      <c r="S7" s="138" t="s">
        <v>19</v>
      </c>
      <c r="T7" s="21" t="s">
        <v>19</v>
      </c>
      <c r="U7" s="28" t="s">
        <v>18</v>
      </c>
      <c r="V7" s="21" t="s">
        <v>19</v>
      </c>
      <c r="W7" s="28" t="s">
        <v>18</v>
      </c>
      <c r="X7" s="145" t="s">
        <v>19</v>
      </c>
      <c r="Y7" s="138" t="s">
        <v>24</v>
      </c>
      <c r="Z7" s="28" t="s">
        <v>24</v>
      </c>
      <c r="AA7" s="28" t="s">
        <v>18</v>
      </c>
      <c r="AB7" s="21" t="s">
        <v>19</v>
      </c>
      <c r="AC7" s="28" t="s">
        <v>24</v>
      </c>
      <c r="AD7" s="28" t="s">
        <v>24</v>
      </c>
      <c r="AE7" s="145" t="s">
        <v>18</v>
      </c>
      <c r="AF7" s="138" t="s">
        <v>19</v>
      </c>
      <c r="AG7" s="28" t="s">
        <v>18</v>
      </c>
      <c r="AH7" s="28" t="s">
        <v>18</v>
      </c>
      <c r="AI7" s="21" t="s">
        <v>19</v>
      </c>
      <c r="AJ7" s="28" t="s">
        <v>24</v>
      </c>
      <c r="AK7" s="32" t="s">
        <v>24</v>
      </c>
      <c r="AL7" s="52">
        <f t="shared" si="0"/>
        <v>10</v>
      </c>
      <c r="AM7" s="53">
        <f t="shared" si="1"/>
        <v>2</v>
      </c>
      <c r="AN7" s="54">
        <f t="shared" si="2"/>
        <v>4</v>
      </c>
      <c r="AO7" s="53">
        <f t="shared" si="3"/>
        <v>0</v>
      </c>
    </row>
    <row r="8" spans="1:45" ht="18" customHeight="1">
      <c r="B8" s="67"/>
      <c r="C8" s="23"/>
      <c r="D8" s="24"/>
      <c r="E8" s="24"/>
      <c r="F8" s="69"/>
      <c r="G8" s="130"/>
      <c r="H8" s="26"/>
      <c r="I8" s="26"/>
      <c r="J8" s="146"/>
      <c r="K8" s="139"/>
      <c r="L8" s="26"/>
      <c r="M8" s="26"/>
      <c r="N8" s="26"/>
      <c r="O8" s="26"/>
      <c r="P8" s="26"/>
      <c r="Q8" s="146"/>
      <c r="R8" s="139"/>
      <c r="S8" s="139"/>
      <c r="T8" s="26"/>
      <c r="U8" s="26"/>
      <c r="V8" s="26"/>
      <c r="W8" s="26"/>
      <c r="X8" s="146"/>
      <c r="Y8" s="139"/>
      <c r="Z8" s="26"/>
      <c r="AA8" s="26"/>
      <c r="AB8" s="26"/>
      <c r="AC8" s="26"/>
      <c r="AD8" s="26"/>
      <c r="AE8" s="146"/>
      <c r="AF8" s="139"/>
      <c r="AG8" s="26"/>
      <c r="AH8" s="26"/>
      <c r="AI8" s="26"/>
      <c r="AJ8" s="26"/>
      <c r="AK8" s="25"/>
      <c r="AL8" s="49"/>
      <c r="AM8" s="50"/>
      <c r="AN8" s="51"/>
      <c r="AO8" s="50"/>
    </row>
    <row r="9" spans="1:45" ht="24" customHeight="1">
      <c r="A9" s="3">
        <v>3</v>
      </c>
      <c r="B9" s="70" t="s">
        <v>26</v>
      </c>
      <c r="C9" s="23" t="s">
        <v>65</v>
      </c>
      <c r="D9" s="28"/>
      <c r="E9" s="28"/>
      <c r="F9" s="41"/>
      <c r="G9" s="131" t="s">
        <v>18</v>
      </c>
      <c r="H9" s="21" t="s">
        <v>19</v>
      </c>
      <c r="I9" s="28" t="s">
        <v>24</v>
      </c>
      <c r="J9" s="145" t="s">
        <v>24</v>
      </c>
      <c r="K9" s="138" t="s">
        <v>18</v>
      </c>
      <c r="L9" s="21" t="s">
        <v>19</v>
      </c>
      <c r="M9" s="28" t="s">
        <v>24</v>
      </c>
      <c r="N9" s="28" t="s">
        <v>24</v>
      </c>
      <c r="O9" s="28" t="s">
        <v>18</v>
      </c>
      <c r="P9" s="21" t="s">
        <v>19</v>
      </c>
      <c r="Q9" s="145" t="s">
        <v>18</v>
      </c>
      <c r="R9" s="138" t="s">
        <v>18</v>
      </c>
      <c r="S9" s="141" t="s">
        <v>109</v>
      </c>
      <c r="T9" s="28" t="s">
        <v>24</v>
      </c>
      <c r="U9" s="28" t="s">
        <v>24</v>
      </c>
      <c r="V9" s="28" t="s">
        <v>18</v>
      </c>
      <c r="W9" s="21" t="s">
        <v>19</v>
      </c>
      <c r="X9" s="145" t="s">
        <v>19</v>
      </c>
      <c r="Y9" s="138" t="s">
        <v>18</v>
      </c>
      <c r="Z9" s="21" t="s">
        <v>19</v>
      </c>
      <c r="AA9" s="21" t="s">
        <v>19</v>
      </c>
      <c r="AB9" s="21" t="s">
        <v>19</v>
      </c>
      <c r="AC9" s="28" t="s">
        <v>18</v>
      </c>
      <c r="AD9" s="28" t="s">
        <v>24</v>
      </c>
      <c r="AE9" s="145" t="s">
        <v>24</v>
      </c>
      <c r="AF9" s="138" t="s">
        <v>18</v>
      </c>
      <c r="AG9" s="21" t="s">
        <v>19</v>
      </c>
      <c r="AH9" s="28" t="s">
        <v>24</v>
      </c>
      <c r="AI9" s="28" t="s">
        <v>24</v>
      </c>
      <c r="AJ9" s="28" t="s">
        <v>18</v>
      </c>
      <c r="AK9" s="32" t="s">
        <v>19</v>
      </c>
      <c r="AL9" s="52">
        <f t="shared" si="0"/>
        <v>10</v>
      </c>
      <c r="AM9" s="53">
        <f t="shared" si="1"/>
        <v>0</v>
      </c>
      <c r="AN9" s="54">
        <f t="shared" si="2"/>
        <v>5</v>
      </c>
      <c r="AO9" s="53">
        <f t="shared" si="3"/>
        <v>0</v>
      </c>
      <c r="AQ9" s="63" t="s">
        <v>28</v>
      </c>
    </row>
    <row r="10" spans="1:45" ht="18" customHeight="1">
      <c r="B10" s="67"/>
      <c r="C10" s="23"/>
      <c r="D10" s="24"/>
      <c r="E10" s="24"/>
      <c r="F10" s="69"/>
      <c r="G10" s="130"/>
      <c r="H10" s="26"/>
      <c r="I10" s="26"/>
      <c r="J10" s="146"/>
      <c r="K10" s="139"/>
      <c r="L10" s="26"/>
      <c r="M10" s="26"/>
      <c r="N10" s="26"/>
      <c r="O10" s="26"/>
      <c r="P10" s="26"/>
      <c r="Q10" s="146"/>
      <c r="R10" s="139"/>
      <c r="S10" s="139"/>
      <c r="T10" s="26"/>
      <c r="U10" s="26"/>
      <c r="V10" s="26"/>
      <c r="W10" s="26"/>
      <c r="X10" s="146"/>
      <c r="Y10" s="139"/>
      <c r="Z10" s="26"/>
      <c r="AA10" s="26"/>
      <c r="AB10" s="26"/>
      <c r="AC10" s="26"/>
      <c r="AD10" s="26"/>
      <c r="AE10" s="146"/>
      <c r="AF10" s="139"/>
      <c r="AG10" s="26"/>
      <c r="AH10" s="26"/>
      <c r="AI10" s="26"/>
      <c r="AJ10" s="26"/>
      <c r="AK10" s="25"/>
      <c r="AL10" s="49"/>
      <c r="AM10" s="50"/>
      <c r="AN10" s="51"/>
      <c r="AO10" s="50"/>
      <c r="AQ10" s="63"/>
    </row>
    <row r="11" spans="1:45" ht="24" customHeight="1">
      <c r="A11" s="3">
        <v>4</v>
      </c>
      <c r="B11" s="40" t="s">
        <v>29</v>
      </c>
      <c r="C11" s="115" t="s">
        <v>92</v>
      </c>
      <c r="D11" s="28"/>
      <c r="E11" s="28"/>
      <c r="F11" s="41"/>
      <c r="G11" s="131" t="s">
        <v>18</v>
      </c>
      <c r="H11" s="28" t="s">
        <v>18</v>
      </c>
      <c r="I11" s="21" t="s">
        <v>19</v>
      </c>
      <c r="J11" s="145" t="s">
        <v>24</v>
      </c>
      <c r="K11" s="138" t="s">
        <v>24</v>
      </c>
      <c r="L11" s="28" t="s">
        <v>18</v>
      </c>
      <c r="M11" s="28" t="s">
        <v>18</v>
      </c>
      <c r="N11" s="21" t="s">
        <v>19</v>
      </c>
      <c r="O11" s="21" t="s">
        <v>19</v>
      </c>
      <c r="P11" s="28" t="s">
        <v>18</v>
      </c>
      <c r="Q11" s="145" t="s">
        <v>19</v>
      </c>
      <c r="R11" s="141" t="s">
        <v>109</v>
      </c>
      <c r="S11" s="138" t="s">
        <v>24</v>
      </c>
      <c r="T11" s="28" t="s">
        <v>24</v>
      </c>
      <c r="U11" s="28" t="s">
        <v>18</v>
      </c>
      <c r="V11" s="28" t="s">
        <v>18</v>
      </c>
      <c r="W11" s="21" t="s">
        <v>19</v>
      </c>
      <c r="X11" s="145" t="s">
        <v>24</v>
      </c>
      <c r="Y11" s="138" t="s">
        <v>24</v>
      </c>
      <c r="Z11" s="28" t="s">
        <v>18</v>
      </c>
      <c r="AA11" s="21" t="s">
        <v>19</v>
      </c>
      <c r="AB11" s="28" t="s">
        <v>24</v>
      </c>
      <c r="AC11" s="28" t="s">
        <v>24</v>
      </c>
      <c r="AD11" s="28" t="s">
        <v>18</v>
      </c>
      <c r="AE11" s="145" t="s">
        <v>19</v>
      </c>
      <c r="AF11" s="138" t="s">
        <v>24</v>
      </c>
      <c r="AG11" s="28" t="s">
        <v>24</v>
      </c>
      <c r="AH11" s="28" t="s">
        <v>18</v>
      </c>
      <c r="AI11" s="21" t="s">
        <v>19</v>
      </c>
      <c r="AJ11" s="21" t="s">
        <v>19</v>
      </c>
      <c r="AK11" s="29" t="s">
        <v>24</v>
      </c>
      <c r="AL11" s="52">
        <f t="shared" si="0"/>
        <v>10</v>
      </c>
      <c r="AM11" s="53">
        <f t="shared" si="1"/>
        <v>0</v>
      </c>
      <c r="AN11" s="54">
        <f t="shared" si="2"/>
        <v>5.5</v>
      </c>
      <c r="AO11" s="53">
        <f t="shared" si="3"/>
        <v>0</v>
      </c>
      <c r="AP11" s="64"/>
      <c r="AQ11" s="28" t="s">
        <v>19</v>
      </c>
      <c r="AR11" s="33" t="s">
        <v>20</v>
      </c>
    </row>
    <row r="12" spans="1:45" ht="18" customHeight="1">
      <c r="B12" s="67"/>
      <c r="C12" s="23"/>
      <c r="D12" s="24"/>
      <c r="E12" s="24"/>
      <c r="F12" s="69"/>
      <c r="G12" s="130"/>
      <c r="H12" s="26"/>
      <c r="I12" s="26"/>
      <c r="J12" s="146"/>
      <c r="K12" s="139"/>
      <c r="L12" s="26"/>
      <c r="M12" s="26"/>
      <c r="N12" s="26"/>
      <c r="O12" s="26"/>
      <c r="P12" s="26"/>
      <c r="Q12" s="146"/>
      <c r="R12" s="139"/>
      <c r="S12" s="139"/>
      <c r="T12" s="26"/>
      <c r="U12" s="26"/>
      <c r="V12" s="26"/>
      <c r="W12" s="26"/>
      <c r="X12" s="146"/>
      <c r="Y12" s="139"/>
      <c r="Z12" s="26"/>
      <c r="AA12" s="26"/>
      <c r="AB12" s="26"/>
      <c r="AC12" s="26"/>
      <c r="AD12" s="26"/>
      <c r="AE12" s="146"/>
      <c r="AF12" s="139"/>
      <c r="AG12" s="26"/>
      <c r="AH12" s="26"/>
      <c r="AI12" s="26"/>
      <c r="AJ12" s="26"/>
      <c r="AK12" s="25"/>
      <c r="AL12" s="49"/>
      <c r="AM12" s="50"/>
      <c r="AN12" s="51"/>
      <c r="AO12" s="50"/>
      <c r="AQ12" s="28"/>
      <c r="AR12" s="33"/>
    </row>
    <row r="13" spans="1:45" ht="24" customHeight="1">
      <c r="A13" s="3">
        <v>5</v>
      </c>
      <c r="B13" s="71" t="s">
        <v>32</v>
      </c>
      <c r="C13" s="23" t="s">
        <v>66</v>
      </c>
      <c r="D13" s="28"/>
      <c r="E13" s="28"/>
      <c r="F13" s="41"/>
      <c r="G13" s="131" t="s">
        <v>24</v>
      </c>
      <c r="H13" s="28" t="s">
        <v>18</v>
      </c>
      <c r="I13" s="21" t="s">
        <v>19</v>
      </c>
      <c r="J13" s="145" t="s">
        <v>19</v>
      </c>
      <c r="K13" s="153" t="s">
        <v>20</v>
      </c>
      <c r="L13" s="33" t="s">
        <v>20</v>
      </c>
      <c r="M13" s="21" t="s">
        <v>19</v>
      </c>
      <c r="N13" s="28" t="s">
        <v>24</v>
      </c>
      <c r="O13" s="28" t="s">
        <v>24</v>
      </c>
      <c r="P13" s="28" t="s">
        <v>18</v>
      </c>
      <c r="Q13" s="145" t="s">
        <v>19</v>
      </c>
      <c r="R13" s="138" t="s">
        <v>24</v>
      </c>
      <c r="S13" s="138" t="s">
        <v>24</v>
      </c>
      <c r="T13" s="28" t="s">
        <v>18</v>
      </c>
      <c r="U13" s="21" t="s">
        <v>19</v>
      </c>
      <c r="V13" s="28" t="s">
        <v>18</v>
      </c>
      <c r="W13" s="28" t="s">
        <v>24</v>
      </c>
      <c r="X13" s="145" t="s">
        <v>24</v>
      </c>
      <c r="Y13" s="138" t="s">
        <v>18</v>
      </c>
      <c r="Z13" s="21" t="s">
        <v>19</v>
      </c>
      <c r="AA13" s="28" t="s">
        <v>18</v>
      </c>
      <c r="AB13" s="28" t="s">
        <v>18</v>
      </c>
      <c r="AC13" s="21" t="s">
        <v>19</v>
      </c>
      <c r="AD13" s="28" t="s">
        <v>24</v>
      </c>
      <c r="AE13" s="145" t="s">
        <v>24</v>
      </c>
      <c r="AF13" s="138" t="s">
        <v>18</v>
      </c>
      <c r="AG13" s="28" t="s">
        <v>18</v>
      </c>
      <c r="AH13" s="21" t="s">
        <v>19</v>
      </c>
      <c r="AI13" s="28" t="s">
        <v>24</v>
      </c>
      <c r="AJ13" s="28" t="s">
        <v>24</v>
      </c>
      <c r="AK13" s="32" t="s">
        <v>18</v>
      </c>
      <c r="AL13" s="52">
        <f t="shared" si="0"/>
        <v>10</v>
      </c>
      <c r="AM13" s="53">
        <f t="shared" si="1"/>
        <v>2</v>
      </c>
      <c r="AN13" s="54">
        <f t="shared" si="2"/>
        <v>5.5</v>
      </c>
      <c r="AO13" s="53">
        <f t="shared" si="3"/>
        <v>0</v>
      </c>
      <c r="AQ13" s="28" t="s">
        <v>18</v>
      </c>
      <c r="AR13" s="33" t="s">
        <v>24</v>
      </c>
    </row>
    <row r="14" spans="1:45" ht="18" customHeight="1">
      <c r="B14" s="67"/>
      <c r="C14" s="23"/>
      <c r="D14" s="24"/>
      <c r="E14" s="24"/>
      <c r="F14" s="69"/>
      <c r="G14" s="130"/>
      <c r="H14" s="26"/>
      <c r="I14" s="26"/>
      <c r="J14" s="146"/>
      <c r="K14" s="139"/>
      <c r="L14" s="26"/>
      <c r="M14" s="26"/>
      <c r="N14" s="26"/>
      <c r="O14" s="26"/>
      <c r="P14" s="26"/>
      <c r="Q14" s="146"/>
      <c r="R14" s="139"/>
      <c r="S14" s="139"/>
      <c r="T14" s="26"/>
      <c r="U14" s="26"/>
      <c r="V14" s="26"/>
      <c r="W14" s="26"/>
      <c r="X14" s="146"/>
      <c r="Y14" s="139"/>
      <c r="Z14" s="26"/>
      <c r="AA14" s="26"/>
      <c r="AB14" s="26"/>
      <c r="AC14" s="26"/>
      <c r="AD14" s="26"/>
      <c r="AE14" s="146"/>
      <c r="AF14" s="139"/>
      <c r="AG14" s="26"/>
      <c r="AH14" s="26"/>
      <c r="AI14" s="26"/>
      <c r="AJ14" s="26"/>
      <c r="AK14" s="25"/>
      <c r="AL14" s="49"/>
      <c r="AM14" s="50"/>
      <c r="AN14" s="51"/>
      <c r="AO14" s="50"/>
      <c r="AQ14" s="28"/>
      <c r="AR14" s="65"/>
      <c r="AS14" s="65"/>
    </row>
    <row r="15" spans="1:45" ht="24" customHeight="1">
      <c r="A15" s="3">
        <v>6</v>
      </c>
      <c r="B15" s="40" t="s">
        <v>29</v>
      </c>
      <c r="C15" s="23" t="s">
        <v>67</v>
      </c>
      <c r="D15" s="28"/>
      <c r="E15" s="28"/>
      <c r="F15" s="41"/>
      <c r="G15" s="131" t="s">
        <v>18</v>
      </c>
      <c r="H15" s="21" t="s">
        <v>19</v>
      </c>
      <c r="I15" s="28" t="s">
        <v>18</v>
      </c>
      <c r="J15" s="145" t="s">
        <v>24</v>
      </c>
      <c r="K15" s="138" t="s">
        <v>24</v>
      </c>
      <c r="L15" s="33" t="s">
        <v>20</v>
      </c>
      <c r="M15" s="28" t="s">
        <v>18</v>
      </c>
      <c r="N15" s="21" t="s">
        <v>19</v>
      </c>
      <c r="O15" s="21" t="s">
        <v>19</v>
      </c>
      <c r="P15" s="28" t="s">
        <v>24</v>
      </c>
      <c r="Q15" s="145" t="s">
        <v>24</v>
      </c>
      <c r="R15" s="138" t="s">
        <v>18</v>
      </c>
      <c r="S15" s="153" t="s">
        <v>20</v>
      </c>
      <c r="T15" s="21" t="s">
        <v>19</v>
      </c>
      <c r="U15" s="28" t="s">
        <v>24</v>
      </c>
      <c r="V15" s="28" t="s">
        <v>24</v>
      </c>
      <c r="W15" s="28" t="s">
        <v>18</v>
      </c>
      <c r="X15" s="145" t="s">
        <v>19</v>
      </c>
      <c r="Y15" s="138" t="s">
        <v>19</v>
      </c>
      <c r="Z15" s="28" t="s">
        <v>18</v>
      </c>
      <c r="AA15" s="28" t="s">
        <v>24</v>
      </c>
      <c r="AB15" s="28" t="s">
        <v>24</v>
      </c>
      <c r="AC15" s="28" t="s">
        <v>18</v>
      </c>
      <c r="AD15" s="21" t="s">
        <v>19</v>
      </c>
      <c r="AE15" s="145" t="s">
        <v>24</v>
      </c>
      <c r="AF15" s="138" t="s">
        <v>24</v>
      </c>
      <c r="AG15" s="28" t="s">
        <v>18</v>
      </c>
      <c r="AH15" s="28" t="s">
        <v>18</v>
      </c>
      <c r="AI15" s="21" t="s">
        <v>19</v>
      </c>
      <c r="AJ15" s="21" t="s">
        <v>19</v>
      </c>
      <c r="AK15" s="32" t="s">
        <v>18</v>
      </c>
      <c r="AL15" s="52">
        <f t="shared" si="0"/>
        <v>10</v>
      </c>
      <c r="AM15" s="53">
        <f t="shared" si="1"/>
        <v>2</v>
      </c>
      <c r="AN15" s="54">
        <f t="shared" si="2"/>
        <v>5</v>
      </c>
      <c r="AO15" s="53">
        <f t="shared" si="3"/>
        <v>0</v>
      </c>
      <c r="AQ15" s="28" t="s">
        <v>24</v>
      </c>
      <c r="AS15" s="65"/>
    </row>
    <row r="16" spans="1:45" ht="18" customHeight="1">
      <c r="B16" s="67"/>
      <c r="C16" s="23"/>
      <c r="D16" s="24"/>
      <c r="E16" s="24"/>
      <c r="F16" s="69"/>
      <c r="G16" s="130"/>
      <c r="H16" s="26"/>
      <c r="I16" s="26"/>
      <c r="J16" s="146"/>
      <c r="K16" s="139"/>
      <c r="L16" s="26"/>
      <c r="M16" s="26"/>
      <c r="N16" s="26"/>
      <c r="O16" s="26"/>
      <c r="P16" s="26"/>
      <c r="Q16" s="146"/>
      <c r="R16" s="139"/>
      <c r="S16" s="139"/>
      <c r="T16" s="26"/>
      <c r="U16" s="26"/>
      <c r="V16" s="26"/>
      <c r="W16" s="26"/>
      <c r="X16" s="146"/>
      <c r="Y16" s="139"/>
      <c r="Z16" s="26"/>
      <c r="AA16" s="26"/>
      <c r="AB16" s="26"/>
      <c r="AC16" s="26"/>
      <c r="AD16" s="26"/>
      <c r="AE16" s="146"/>
      <c r="AF16" s="139"/>
      <c r="AG16" s="26"/>
      <c r="AH16" s="26"/>
      <c r="AI16" s="26"/>
      <c r="AJ16" s="26"/>
      <c r="AK16" s="25"/>
      <c r="AL16" s="49"/>
      <c r="AM16" s="50"/>
      <c r="AN16" s="51"/>
      <c r="AO16" s="50"/>
    </row>
    <row r="17" spans="1:43" ht="24" customHeight="1">
      <c r="A17" s="3">
        <v>7</v>
      </c>
      <c r="B17" s="40" t="s">
        <v>29</v>
      </c>
      <c r="C17" s="23" t="s">
        <v>68</v>
      </c>
      <c r="D17" s="28"/>
      <c r="E17" s="28"/>
      <c r="F17" s="41"/>
      <c r="G17" s="131" t="s">
        <v>19</v>
      </c>
      <c r="H17" s="28" t="s">
        <v>24</v>
      </c>
      <c r="I17" s="28" t="s">
        <v>24</v>
      </c>
      <c r="J17" s="145" t="s">
        <v>18</v>
      </c>
      <c r="K17" s="138" t="s">
        <v>19</v>
      </c>
      <c r="L17" s="28" t="s">
        <v>24</v>
      </c>
      <c r="M17" s="28" t="s">
        <v>24</v>
      </c>
      <c r="N17" s="28" t="s">
        <v>18</v>
      </c>
      <c r="O17" s="21" t="s">
        <v>19</v>
      </c>
      <c r="P17" s="28" t="s">
        <v>18</v>
      </c>
      <c r="Q17" s="145" t="s">
        <v>24</v>
      </c>
      <c r="R17" s="138" t="s">
        <v>24</v>
      </c>
      <c r="S17" s="138" t="s">
        <v>18</v>
      </c>
      <c r="T17" s="28" t="s">
        <v>18</v>
      </c>
      <c r="U17" s="21" t="s">
        <v>19</v>
      </c>
      <c r="V17" s="21" t="s">
        <v>19</v>
      </c>
      <c r="W17" s="21" t="s">
        <v>19</v>
      </c>
      <c r="X17" s="145" t="s">
        <v>18</v>
      </c>
      <c r="Y17" s="138" t="s">
        <v>19</v>
      </c>
      <c r="Z17" s="28" t="s">
        <v>24</v>
      </c>
      <c r="AA17" s="28" t="s">
        <v>24</v>
      </c>
      <c r="AB17" s="28" t="s">
        <v>18</v>
      </c>
      <c r="AC17" s="28" t="s">
        <v>18</v>
      </c>
      <c r="AD17" s="21" t="s">
        <v>19</v>
      </c>
      <c r="AE17" s="145" t="s">
        <v>24</v>
      </c>
      <c r="AF17" s="138" t="s">
        <v>24</v>
      </c>
      <c r="AG17" s="28" t="s">
        <v>18</v>
      </c>
      <c r="AH17" s="21" t="s">
        <v>19</v>
      </c>
      <c r="AI17" s="28" t="s">
        <v>24</v>
      </c>
      <c r="AJ17" s="28" t="s">
        <v>24</v>
      </c>
      <c r="AK17" s="32" t="s">
        <v>18</v>
      </c>
      <c r="AL17" s="52">
        <f t="shared" si="0"/>
        <v>10</v>
      </c>
      <c r="AM17" s="53">
        <f t="shared" si="1"/>
        <v>0</v>
      </c>
      <c r="AN17" s="54">
        <f t="shared" si="2"/>
        <v>6</v>
      </c>
      <c r="AO17" s="53">
        <f t="shared" si="3"/>
        <v>0</v>
      </c>
      <c r="AP17" s="65"/>
    </row>
    <row r="18" spans="1:43" ht="18" customHeight="1">
      <c r="B18" s="67"/>
      <c r="C18" s="23"/>
      <c r="D18" s="24"/>
      <c r="E18" s="24"/>
      <c r="F18" s="69"/>
      <c r="G18" s="130"/>
      <c r="H18" s="26"/>
      <c r="I18" s="26"/>
      <c r="J18" s="146"/>
      <c r="K18" s="139"/>
      <c r="L18" s="26"/>
      <c r="M18" s="26"/>
      <c r="N18" s="26"/>
      <c r="O18" s="26"/>
      <c r="P18" s="26"/>
      <c r="Q18" s="146"/>
      <c r="R18" s="139"/>
      <c r="S18" s="139"/>
      <c r="T18" s="26"/>
      <c r="U18" s="26"/>
      <c r="V18" s="26"/>
      <c r="W18" s="26"/>
      <c r="X18" s="146"/>
      <c r="Y18" s="139"/>
      <c r="Z18" s="26"/>
      <c r="AA18" s="26"/>
      <c r="AB18" s="26"/>
      <c r="AC18" s="26"/>
      <c r="AD18" s="26"/>
      <c r="AE18" s="146"/>
      <c r="AF18" s="139"/>
      <c r="AG18" s="26"/>
      <c r="AH18" s="26"/>
      <c r="AI18" s="26"/>
      <c r="AJ18" s="26"/>
      <c r="AK18" s="25"/>
      <c r="AL18" s="49"/>
      <c r="AM18" s="50"/>
      <c r="AN18" s="51"/>
      <c r="AO18" s="50"/>
    </row>
    <row r="19" spans="1:43" ht="24" customHeight="1">
      <c r="A19" s="3">
        <v>8</v>
      </c>
      <c r="B19" s="70" t="s">
        <v>29</v>
      </c>
      <c r="C19" s="23" t="s">
        <v>69</v>
      </c>
      <c r="D19" s="28"/>
      <c r="E19" s="28"/>
      <c r="F19" s="41"/>
      <c r="G19" s="131"/>
      <c r="H19" s="21"/>
      <c r="I19" s="21"/>
      <c r="J19" s="145" t="s">
        <v>19</v>
      </c>
      <c r="K19" s="138"/>
      <c r="L19" s="28" t="s">
        <v>24</v>
      </c>
      <c r="M19" s="28" t="s">
        <v>24</v>
      </c>
      <c r="N19" s="21"/>
      <c r="O19" s="21"/>
      <c r="P19" s="21" t="s">
        <v>19</v>
      </c>
      <c r="Q19" s="145" t="s">
        <v>19</v>
      </c>
      <c r="R19" s="138"/>
      <c r="S19" s="138" t="s">
        <v>19</v>
      </c>
      <c r="T19" s="21" t="s">
        <v>19</v>
      </c>
      <c r="U19" s="21" t="s">
        <v>20</v>
      </c>
      <c r="V19" s="21"/>
      <c r="W19" s="21" t="s">
        <v>19</v>
      </c>
      <c r="X19" s="145"/>
      <c r="Y19" s="138" t="s">
        <v>24</v>
      </c>
      <c r="Z19" s="28" t="s">
        <v>24</v>
      </c>
      <c r="AA19" s="21"/>
      <c r="AB19" s="21"/>
      <c r="AC19" s="21"/>
      <c r="AD19" s="21" t="s">
        <v>19</v>
      </c>
      <c r="AE19" s="145" t="s">
        <v>19</v>
      </c>
      <c r="AF19" s="138"/>
      <c r="AG19" s="28" t="s">
        <v>24</v>
      </c>
      <c r="AH19" s="28" t="s">
        <v>24</v>
      </c>
      <c r="AI19" s="21"/>
      <c r="AJ19" s="21"/>
      <c r="AK19" s="32" t="s">
        <v>19</v>
      </c>
      <c r="AL19" s="52">
        <f t="shared" si="0"/>
        <v>0</v>
      </c>
      <c r="AM19" s="53">
        <f t="shared" si="1"/>
        <v>1</v>
      </c>
      <c r="AN19" s="54">
        <f t="shared" si="2"/>
        <v>3</v>
      </c>
      <c r="AO19" s="53">
        <f t="shared" si="3"/>
        <v>0</v>
      </c>
      <c r="AP19" s="64"/>
      <c r="AQ19" s="63" t="s">
        <v>38</v>
      </c>
    </row>
    <row r="20" spans="1:43" ht="18" customHeight="1">
      <c r="B20" s="40"/>
      <c r="C20" s="23"/>
      <c r="D20" s="24"/>
      <c r="E20" s="24"/>
      <c r="F20" s="69"/>
      <c r="G20" s="130"/>
      <c r="H20" s="26"/>
      <c r="I20" s="26"/>
      <c r="J20" s="146"/>
      <c r="K20" s="139"/>
      <c r="L20" s="26"/>
      <c r="M20" s="26"/>
      <c r="N20" s="26"/>
      <c r="O20" s="26"/>
      <c r="P20" s="26"/>
      <c r="Q20" s="146"/>
      <c r="R20" s="139"/>
      <c r="S20" s="139"/>
      <c r="T20" s="26"/>
      <c r="U20" s="26"/>
      <c r="V20" s="26"/>
      <c r="W20" s="26"/>
      <c r="X20" s="146"/>
      <c r="Y20" s="139"/>
      <c r="Z20" s="26"/>
      <c r="AA20" s="26"/>
      <c r="AB20" s="26"/>
      <c r="AC20" s="26"/>
      <c r="AD20" s="26"/>
      <c r="AE20" s="146"/>
      <c r="AF20" s="139"/>
      <c r="AG20" s="26"/>
      <c r="AH20" s="26"/>
      <c r="AI20" s="26"/>
      <c r="AJ20" s="26"/>
      <c r="AK20" s="25"/>
      <c r="AL20" s="49"/>
      <c r="AM20" s="50"/>
      <c r="AN20" s="51"/>
      <c r="AO20" s="50"/>
      <c r="AQ20" s="63"/>
    </row>
    <row r="21" spans="1:43" ht="24" customHeight="1">
      <c r="A21" s="3">
        <v>9</v>
      </c>
      <c r="B21" s="70" t="s">
        <v>29</v>
      </c>
      <c r="C21" s="115" t="s">
        <v>93</v>
      </c>
      <c r="D21" s="28"/>
      <c r="E21" s="28"/>
      <c r="F21" s="41"/>
      <c r="G21" s="131"/>
      <c r="H21" s="21"/>
      <c r="I21" s="21" t="s">
        <v>19</v>
      </c>
      <c r="J21" s="145" t="s">
        <v>19</v>
      </c>
      <c r="K21" s="138" t="s">
        <v>19</v>
      </c>
      <c r="L21" s="21"/>
      <c r="M21" s="33" t="s">
        <v>20</v>
      </c>
      <c r="N21" s="21" t="s">
        <v>19</v>
      </c>
      <c r="O21" s="33" t="s">
        <v>20</v>
      </c>
      <c r="P21" s="21" t="s">
        <v>19</v>
      </c>
      <c r="Q21" s="145"/>
      <c r="R21" s="138"/>
      <c r="S21" s="138"/>
      <c r="T21" s="21" t="s">
        <v>19</v>
      </c>
      <c r="U21" s="21" t="s">
        <v>19</v>
      </c>
      <c r="V21" s="21" t="s">
        <v>19</v>
      </c>
      <c r="W21" s="21"/>
      <c r="X21" s="145"/>
      <c r="Y21" s="138"/>
      <c r="Z21" s="21" t="s">
        <v>19</v>
      </c>
      <c r="AA21" s="21"/>
      <c r="AB21" s="21"/>
      <c r="AC21" s="21" t="s">
        <v>19</v>
      </c>
      <c r="AD21" s="21" t="s">
        <v>19</v>
      </c>
      <c r="AE21" s="145"/>
      <c r="AF21" s="138"/>
      <c r="AG21" s="21" t="s">
        <v>19</v>
      </c>
      <c r="AH21" s="21" t="s">
        <v>19</v>
      </c>
      <c r="AI21" s="21" t="s">
        <v>19</v>
      </c>
      <c r="AJ21" s="21"/>
      <c r="AK21" s="32"/>
      <c r="AL21" s="52">
        <f t="shared" si="0"/>
        <v>0</v>
      </c>
      <c r="AM21" s="53">
        <f t="shared" si="1"/>
        <v>2</v>
      </c>
      <c r="AN21" s="54">
        <f t="shared" si="2"/>
        <v>0</v>
      </c>
      <c r="AO21" s="53">
        <f t="shared" si="3"/>
        <v>0</v>
      </c>
      <c r="AQ21" s="28" t="s">
        <v>40</v>
      </c>
    </row>
    <row r="22" spans="1:43" ht="18" customHeight="1">
      <c r="B22" s="40"/>
      <c r="C22" s="23"/>
      <c r="D22" s="24"/>
      <c r="E22" s="24"/>
      <c r="F22" s="69"/>
      <c r="G22" s="130"/>
      <c r="H22" s="26"/>
      <c r="I22" s="26"/>
      <c r="J22" s="146"/>
      <c r="K22" s="139"/>
      <c r="L22" s="26"/>
      <c r="M22" s="26"/>
      <c r="N22" s="26"/>
      <c r="O22" s="26"/>
      <c r="P22" s="26"/>
      <c r="Q22" s="146"/>
      <c r="R22" s="139"/>
      <c r="S22" s="139"/>
      <c r="T22" s="26"/>
      <c r="U22" s="26"/>
      <c r="V22" s="26"/>
      <c r="W22" s="26"/>
      <c r="X22" s="146"/>
      <c r="Y22" s="139"/>
      <c r="Z22" s="26"/>
      <c r="AA22" s="26"/>
      <c r="AB22" s="26"/>
      <c r="AC22" s="26"/>
      <c r="AD22" s="26"/>
      <c r="AE22" s="146"/>
      <c r="AF22" s="139"/>
      <c r="AG22" s="26"/>
      <c r="AH22" s="26"/>
      <c r="AI22" s="26"/>
      <c r="AJ22" s="26"/>
      <c r="AK22" s="25"/>
      <c r="AL22" s="49"/>
      <c r="AM22" s="50"/>
      <c r="AN22" s="51"/>
      <c r="AO22" s="50"/>
      <c r="AQ22" s="28"/>
    </row>
    <row r="23" spans="1:43" ht="24" customHeight="1">
      <c r="A23" s="3">
        <v>10</v>
      </c>
      <c r="B23" s="40" t="s">
        <v>70</v>
      </c>
      <c r="C23" s="23" t="s">
        <v>71</v>
      </c>
      <c r="D23" s="28"/>
      <c r="E23" s="28"/>
      <c r="F23" s="41"/>
      <c r="G23" s="131"/>
      <c r="H23" s="21"/>
      <c r="I23" s="21"/>
      <c r="J23" s="145"/>
      <c r="K23" s="138"/>
      <c r="L23" s="21" t="s">
        <v>19</v>
      </c>
      <c r="M23" s="21" t="s">
        <v>19</v>
      </c>
      <c r="N23" s="21"/>
      <c r="O23" s="21" t="s">
        <v>19</v>
      </c>
      <c r="P23" s="21" t="s">
        <v>19</v>
      </c>
      <c r="Q23" s="145"/>
      <c r="R23" s="138"/>
      <c r="S23" s="138"/>
      <c r="T23" s="21" t="s">
        <v>19</v>
      </c>
      <c r="U23" s="21"/>
      <c r="V23" s="21" t="s">
        <v>19</v>
      </c>
      <c r="W23" s="21" t="s">
        <v>19</v>
      </c>
      <c r="X23" s="145"/>
      <c r="Y23" s="138"/>
      <c r="Z23" s="21" t="s">
        <v>19</v>
      </c>
      <c r="AA23" s="21" t="s">
        <v>19</v>
      </c>
      <c r="AB23" s="21"/>
      <c r="AC23" s="21" t="s">
        <v>19</v>
      </c>
      <c r="AD23" s="21" t="s">
        <v>19</v>
      </c>
      <c r="AE23" s="145"/>
      <c r="AF23" s="138"/>
      <c r="AG23" s="21" t="s">
        <v>19</v>
      </c>
      <c r="AH23" s="21" t="s">
        <v>19</v>
      </c>
      <c r="AI23" s="21"/>
      <c r="AJ23" s="21" t="s">
        <v>19</v>
      </c>
      <c r="AK23" s="32" t="s">
        <v>19</v>
      </c>
      <c r="AL23" s="52">
        <f t="shared" si="0"/>
        <v>0</v>
      </c>
      <c r="AM23" s="53">
        <f t="shared" si="1"/>
        <v>0</v>
      </c>
      <c r="AN23" s="54">
        <f t="shared" si="2"/>
        <v>0</v>
      </c>
      <c r="AO23" s="53">
        <f t="shared" si="3"/>
        <v>0</v>
      </c>
      <c r="AP23" s="65"/>
      <c r="AQ23" s="80" t="s">
        <v>44</v>
      </c>
    </row>
    <row r="24" spans="1:43" ht="18" customHeight="1">
      <c r="B24" s="67"/>
      <c r="C24" s="72"/>
      <c r="D24" s="24"/>
      <c r="E24" s="24"/>
      <c r="F24" s="69"/>
      <c r="G24" s="130"/>
      <c r="H24" s="26"/>
      <c r="I24" s="26"/>
      <c r="J24" s="146"/>
      <c r="K24" s="139"/>
      <c r="L24" s="26"/>
      <c r="M24" s="26"/>
      <c r="N24" s="26"/>
      <c r="O24" s="26"/>
      <c r="P24" s="26"/>
      <c r="Q24" s="146"/>
      <c r="R24" s="139"/>
      <c r="S24" s="139"/>
      <c r="T24" s="26"/>
      <c r="U24" s="26"/>
      <c r="V24" s="26"/>
      <c r="W24" s="26"/>
      <c r="X24" s="146"/>
      <c r="Y24" s="139"/>
      <c r="Z24" s="26"/>
      <c r="AA24" s="26"/>
      <c r="AB24" s="26"/>
      <c r="AC24" s="26"/>
      <c r="AD24" s="26"/>
      <c r="AE24" s="146"/>
      <c r="AF24" s="139"/>
      <c r="AG24" s="26"/>
      <c r="AH24" s="26"/>
      <c r="AI24" s="26"/>
      <c r="AJ24" s="26"/>
      <c r="AK24" s="25"/>
      <c r="AL24" s="49"/>
      <c r="AM24" s="50"/>
      <c r="AN24" s="51"/>
      <c r="AO24" s="50"/>
    </row>
    <row r="25" spans="1:43" ht="24" customHeight="1">
      <c r="A25" s="3">
        <v>11</v>
      </c>
      <c r="B25" s="40"/>
      <c r="C25" s="23"/>
      <c r="D25" s="28"/>
      <c r="E25" s="28"/>
      <c r="F25" s="41"/>
      <c r="G25" s="131"/>
      <c r="H25" s="21"/>
      <c r="I25" s="21"/>
      <c r="J25" s="145"/>
      <c r="K25" s="138"/>
      <c r="L25" s="28"/>
      <c r="M25" s="28"/>
      <c r="N25" s="21"/>
      <c r="O25" s="21"/>
      <c r="P25" s="21"/>
      <c r="Q25" s="145"/>
      <c r="R25" s="138"/>
      <c r="S25" s="138"/>
      <c r="T25" s="21"/>
      <c r="U25" s="21"/>
      <c r="V25" s="21"/>
      <c r="W25" s="21"/>
      <c r="X25" s="145"/>
      <c r="Y25" s="138"/>
      <c r="Z25" s="28"/>
      <c r="AA25" s="21"/>
      <c r="AB25" s="21"/>
      <c r="AC25" s="21"/>
      <c r="AD25" s="21"/>
      <c r="AE25" s="145"/>
      <c r="AF25" s="138"/>
      <c r="AG25" s="28"/>
      <c r="AH25" s="28"/>
      <c r="AI25" s="21"/>
      <c r="AJ25" s="21"/>
      <c r="AK25" s="32"/>
      <c r="AL25" s="52">
        <f t="shared" si="0"/>
        <v>0</v>
      </c>
      <c r="AM25" s="53">
        <f t="shared" si="1"/>
        <v>0</v>
      </c>
      <c r="AN25" s="54">
        <f t="shared" si="2"/>
        <v>0</v>
      </c>
      <c r="AO25" s="53">
        <f t="shared" si="3"/>
        <v>0</v>
      </c>
      <c r="AP25" s="64"/>
      <c r="AQ25" s="81" t="s">
        <v>46</v>
      </c>
    </row>
    <row r="26" spans="1:43" ht="18" customHeight="1">
      <c r="B26" s="67"/>
      <c r="C26" s="72"/>
      <c r="D26" s="24"/>
      <c r="E26" s="24"/>
      <c r="F26" s="69"/>
      <c r="G26" s="130"/>
      <c r="H26" s="26"/>
      <c r="I26" s="26"/>
      <c r="J26" s="146"/>
      <c r="K26" s="139"/>
      <c r="L26" s="26"/>
      <c r="M26" s="26"/>
      <c r="N26" s="26"/>
      <c r="O26" s="26"/>
      <c r="P26" s="26"/>
      <c r="Q26" s="146"/>
      <c r="R26" s="139"/>
      <c r="S26" s="139"/>
      <c r="T26" s="26"/>
      <c r="U26" s="26"/>
      <c r="V26" s="26"/>
      <c r="W26" s="26"/>
      <c r="X26" s="146"/>
      <c r="Y26" s="139"/>
      <c r="Z26" s="26"/>
      <c r="AA26" s="26"/>
      <c r="AB26" s="26"/>
      <c r="AC26" s="26"/>
      <c r="AD26" s="26"/>
      <c r="AE26" s="146"/>
      <c r="AF26" s="139"/>
      <c r="AG26" s="26"/>
      <c r="AH26" s="26"/>
      <c r="AI26" s="26"/>
      <c r="AJ26" s="26"/>
      <c r="AK26" s="25"/>
      <c r="AL26" s="49"/>
      <c r="AM26" s="50"/>
      <c r="AN26" s="51"/>
      <c r="AO26" s="50"/>
    </row>
    <row r="27" spans="1:43" ht="24" customHeight="1">
      <c r="A27" s="3">
        <v>12</v>
      </c>
      <c r="B27" s="71" t="s">
        <v>72</v>
      </c>
      <c r="C27" s="23" t="s">
        <v>73</v>
      </c>
      <c r="D27" s="28"/>
      <c r="E27" s="28"/>
      <c r="F27" s="41"/>
      <c r="G27" s="131" t="s">
        <v>24</v>
      </c>
      <c r="H27" s="28" t="s">
        <v>24</v>
      </c>
      <c r="I27" s="28" t="s">
        <v>18</v>
      </c>
      <c r="J27" s="145" t="s">
        <v>19</v>
      </c>
      <c r="K27" s="138" t="s">
        <v>24</v>
      </c>
      <c r="L27" s="28" t="s">
        <v>24</v>
      </c>
      <c r="M27" s="28" t="s">
        <v>18</v>
      </c>
      <c r="N27" s="21" t="s">
        <v>19</v>
      </c>
      <c r="O27" s="28" t="s">
        <v>18</v>
      </c>
      <c r="P27" s="28" t="s">
        <v>24</v>
      </c>
      <c r="Q27" s="145" t="s">
        <v>24</v>
      </c>
      <c r="R27" s="138" t="s">
        <v>18</v>
      </c>
      <c r="S27" s="138" t="s">
        <v>19</v>
      </c>
      <c r="T27" s="28" t="s">
        <v>18</v>
      </c>
      <c r="U27" s="28" t="s">
        <v>24</v>
      </c>
      <c r="V27" s="28" t="s">
        <v>24</v>
      </c>
      <c r="W27" s="28" t="s">
        <v>18</v>
      </c>
      <c r="X27" s="145" t="s">
        <v>18</v>
      </c>
      <c r="Y27" s="138" t="s">
        <v>19</v>
      </c>
      <c r="Z27" s="21" t="s">
        <v>19</v>
      </c>
      <c r="AA27" s="33" t="s">
        <v>20</v>
      </c>
      <c r="AB27" s="21" t="s">
        <v>19</v>
      </c>
      <c r="AC27" s="21" t="s">
        <v>19</v>
      </c>
      <c r="AD27" s="28" t="s">
        <v>18</v>
      </c>
      <c r="AE27" s="145" t="s">
        <v>18</v>
      </c>
      <c r="AF27" s="138" t="s">
        <v>19</v>
      </c>
      <c r="AG27" s="28" t="s">
        <v>24</v>
      </c>
      <c r="AH27" s="28" t="s">
        <v>24</v>
      </c>
      <c r="AI27" s="28" t="s">
        <v>18</v>
      </c>
      <c r="AJ27" s="21" t="s">
        <v>19</v>
      </c>
      <c r="AK27" s="32" t="s">
        <v>19</v>
      </c>
      <c r="AL27" s="52">
        <f t="shared" ref="AL27" si="4">COUNTIF(G27:AK27,"公")</f>
        <v>10</v>
      </c>
      <c r="AM27" s="53">
        <f t="shared" ref="AM27" si="5">COUNTIF(G27:AK27,"有")</f>
        <v>1</v>
      </c>
      <c r="AN27" s="54">
        <f t="shared" ref="AN27" si="6">COUNTIF(G27:AK27,"―")*0.5</f>
        <v>5</v>
      </c>
      <c r="AO27" s="53">
        <f t="shared" ref="AO27" si="7">COUNTIF(G27:AL27,"②")</f>
        <v>0</v>
      </c>
    </row>
    <row r="28" spans="1:43" ht="18" customHeight="1">
      <c r="B28" s="67"/>
      <c r="C28" s="23"/>
      <c r="D28" s="24"/>
      <c r="E28" s="24"/>
      <c r="F28" s="69"/>
      <c r="G28" s="130"/>
      <c r="H28" s="26"/>
      <c r="I28" s="26"/>
      <c r="J28" s="146"/>
      <c r="K28" s="139"/>
      <c r="L28" s="26"/>
      <c r="M28" s="26"/>
      <c r="N28" s="26"/>
      <c r="O28" s="26"/>
      <c r="P28" s="26"/>
      <c r="Q28" s="146"/>
      <c r="R28" s="139"/>
      <c r="S28" s="139"/>
      <c r="T28" s="26"/>
      <c r="U28" s="26"/>
      <c r="V28" s="26"/>
      <c r="W28" s="26"/>
      <c r="X28" s="146"/>
      <c r="Y28" s="139"/>
      <c r="Z28" s="26"/>
      <c r="AA28" s="26"/>
      <c r="AB28" s="26"/>
      <c r="AC28" s="26"/>
      <c r="AD28" s="26"/>
      <c r="AE28" s="146"/>
      <c r="AF28" s="139"/>
      <c r="AG28" s="26"/>
      <c r="AH28" s="26"/>
      <c r="AI28" s="26"/>
      <c r="AJ28" s="26"/>
      <c r="AK28" s="25"/>
      <c r="AL28" s="49"/>
      <c r="AM28" s="50"/>
      <c r="AN28" s="51"/>
      <c r="AO28" s="50"/>
    </row>
    <row r="29" spans="1:43" ht="24" customHeight="1">
      <c r="A29" s="3">
        <v>13</v>
      </c>
      <c r="B29" s="73" t="s">
        <v>48</v>
      </c>
      <c r="C29" s="23" t="s">
        <v>74</v>
      </c>
      <c r="D29" s="28"/>
      <c r="E29" s="28"/>
      <c r="F29" s="41"/>
      <c r="G29" s="131" t="s">
        <v>19</v>
      </c>
      <c r="H29" s="21" t="s">
        <v>19</v>
      </c>
      <c r="I29" s="28" t="s">
        <v>24</v>
      </c>
      <c r="J29" s="145" t="s">
        <v>24</v>
      </c>
      <c r="K29" s="138" t="s">
        <v>18</v>
      </c>
      <c r="L29" s="21" t="s">
        <v>19</v>
      </c>
      <c r="M29" s="28" t="s">
        <v>24</v>
      </c>
      <c r="N29" s="28" t="s">
        <v>24</v>
      </c>
      <c r="O29" s="28" t="s">
        <v>18</v>
      </c>
      <c r="P29" s="28" t="s">
        <v>18</v>
      </c>
      <c r="Q29" s="145" t="s">
        <v>19</v>
      </c>
      <c r="R29" s="138" t="s">
        <v>24</v>
      </c>
      <c r="S29" s="138" t="s">
        <v>24</v>
      </c>
      <c r="T29" s="28" t="s">
        <v>18</v>
      </c>
      <c r="U29" s="21" t="s">
        <v>19</v>
      </c>
      <c r="V29" s="28" t="s">
        <v>24</v>
      </c>
      <c r="W29" s="28" t="s">
        <v>24</v>
      </c>
      <c r="X29" s="145" t="s">
        <v>18</v>
      </c>
      <c r="Y29" s="138" t="s">
        <v>18</v>
      </c>
      <c r="Z29" s="21" t="s">
        <v>19</v>
      </c>
      <c r="AA29" s="28" t="s">
        <v>24</v>
      </c>
      <c r="AB29" s="28" t="s">
        <v>24</v>
      </c>
      <c r="AC29" s="33" t="s">
        <v>20</v>
      </c>
      <c r="AD29" s="28" t="s">
        <v>18</v>
      </c>
      <c r="AE29" s="145" t="s">
        <v>19</v>
      </c>
      <c r="AF29" s="138" t="s">
        <v>18</v>
      </c>
      <c r="AG29" s="21" t="s">
        <v>19</v>
      </c>
      <c r="AH29" s="28" t="s">
        <v>18</v>
      </c>
      <c r="AI29" s="28" t="s">
        <v>18</v>
      </c>
      <c r="AJ29" s="21" t="s">
        <v>19</v>
      </c>
      <c r="AK29" s="32" t="s">
        <v>24</v>
      </c>
      <c r="AL29" s="52">
        <f t="shared" ref="AL29" si="8">COUNTIF(G29:AK29,"公")</f>
        <v>10</v>
      </c>
      <c r="AM29" s="53">
        <f t="shared" ref="AM29" si="9">COUNTIF(G29:AK29,"有")</f>
        <v>1</v>
      </c>
      <c r="AN29" s="54">
        <f t="shared" ref="AN29" si="10">COUNTIF(G29:AK29,"―")*0.5</f>
        <v>5.5</v>
      </c>
      <c r="AO29" s="53">
        <f t="shared" ref="AO29" si="11">COUNTIF(G29:AL29,"②")</f>
        <v>0</v>
      </c>
      <c r="AQ29" s="28" t="s">
        <v>31</v>
      </c>
    </row>
    <row r="30" spans="1:43" ht="18" customHeight="1">
      <c r="B30" s="67"/>
      <c r="C30" s="23"/>
      <c r="D30" s="24"/>
      <c r="E30" s="24"/>
      <c r="F30" s="69"/>
      <c r="G30" s="130"/>
      <c r="H30" s="26"/>
      <c r="I30" s="26"/>
      <c r="J30" s="146"/>
      <c r="K30" s="139"/>
      <c r="L30" s="26"/>
      <c r="M30" s="26"/>
      <c r="N30" s="26"/>
      <c r="O30" s="26"/>
      <c r="P30" s="26"/>
      <c r="Q30" s="146"/>
      <c r="R30" s="139"/>
      <c r="S30" s="139"/>
      <c r="T30" s="26"/>
      <c r="U30" s="26"/>
      <c r="V30" s="26"/>
      <c r="W30" s="26"/>
      <c r="X30" s="146"/>
      <c r="Y30" s="139"/>
      <c r="Z30" s="26"/>
      <c r="AA30" s="26"/>
      <c r="AB30" s="26"/>
      <c r="AC30" s="26"/>
      <c r="AD30" s="26"/>
      <c r="AE30" s="146"/>
      <c r="AF30" s="139"/>
      <c r="AG30" s="26"/>
      <c r="AH30" s="26"/>
      <c r="AI30" s="26"/>
      <c r="AJ30" s="26"/>
      <c r="AK30" s="25"/>
      <c r="AL30" s="49"/>
      <c r="AM30" s="50"/>
      <c r="AN30" s="51"/>
      <c r="AO30" s="50"/>
    </row>
    <row r="31" spans="1:43" ht="24" customHeight="1">
      <c r="A31" s="3">
        <v>14</v>
      </c>
      <c r="B31" s="40" t="s">
        <v>29</v>
      </c>
      <c r="C31" s="23" t="s">
        <v>75</v>
      </c>
      <c r="D31" s="28"/>
      <c r="E31" s="28"/>
      <c r="F31" s="74"/>
      <c r="G31" s="131" t="s">
        <v>24</v>
      </c>
      <c r="H31" s="28" t="s">
        <v>24</v>
      </c>
      <c r="I31" s="28" t="s">
        <v>18</v>
      </c>
      <c r="J31" s="145" t="s">
        <v>18</v>
      </c>
      <c r="K31" s="138" t="s">
        <v>19</v>
      </c>
      <c r="L31" s="21" t="s">
        <v>19</v>
      </c>
      <c r="M31" s="21" t="s">
        <v>19</v>
      </c>
      <c r="N31" s="28" t="s">
        <v>24</v>
      </c>
      <c r="O31" s="28" t="s">
        <v>24</v>
      </c>
      <c r="P31" s="28" t="s">
        <v>18</v>
      </c>
      <c r="Q31" s="145" t="s">
        <v>18</v>
      </c>
      <c r="R31" s="138" t="s">
        <v>19</v>
      </c>
      <c r="S31" s="138" t="s">
        <v>24</v>
      </c>
      <c r="T31" s="28" t="s">
        <v>24</v>
      </c>
      <c r="U31" s="28" t="s">
        <v>18</v>
      </c>
      <c r="V31" s="21" t="s">
        <v>19</v>
      </c>
      <c r="W31" s="28" t="s">
        <v>24</v>
      </c>
      <c r="X31" s="145" t="s">
        <v>24</v>
      </c>
      <c r="Y31" s="138" t="s">
        <v>18</v>
      </c>
      <c r="Z31" s="28" t="s">
        <v>18</v>
      </c>
      <c r="AA31" s="21" t="s">
        <v>19</v>
      </c>
      <c r="AB31" s="21" t="s">
        <v>19</v>
      </c>
      <c r="AC31" s="28" t="s">
        <v>24</v>
      </c>
      <c r="AD31" s="28" t="s">
        <v>24</v>
      </c>
      <c r="AE31" s="145" t="s">
        <v>18</v>
      </c>
      <c r="AF31" s="138" t="s">
        <v>19</v>
      </c>
      <c r="AG31" s="21" t="s">
        <v>19</v>
      </c>
      <c r="AH31" s="28" t="s">
        <v>24</v>
      </c>
      <c r="AI31" s="28" t="s">
        <v>24</v>
      </c>
      <c r="AJ31" s="28" t="s">
        <v>18</v>
      </c>
      <c r="AK31" s="32" t="s">
        <v>18</v>
      </c>
      <c r="AL31" s="52">
        <f t="shared" ref="AL31" si="12">COUNTIF(G31:AK31,"公")</f>
        <v>10</v>
      </c>
      <c r="AM31" s="53">
        <f t="shared" ref="AM31" si="13">COUNTIF(G31:AK31,"有")</f>
        <v>0</v>
      </c>
      <c r="AN31" s="54">
        <f t="shared" ref="AN31" si="14">COUNTIF(G31:AK31,"―")*0.5</f>
        <v>6</v>
      </c>
      <c r="AO31" s="53">
        <f t="shared" ref="AO31" si="15">COUNTIF(G31:AL31,"②")</f>
        <v>0</v>
      </c>
      <c r="AQ31" s="28" t="s">
        <v>76</v>
      </c>
    </row>
    <row r="32" spans="1:43" ht="18" customHeight="1">
      <c r="B32" s="67"/>
      <c r="C32" s="23"/>
      <c r="D32" s="24"/>
      <c r="E32" s="24"/>
      <c r="F32" s="69"/>
      <c r="G32" s="130"/>
      <c r="H32" s="26"/>
      <c r="I32" s="26"/>
      <c r="J32" s="146"/>
      <c r="K32" s="139"/>
      <c r="L32" s="26"/>
      <c r="M32" s="26"/>
      <c r="N32" s="26"/>
      <c r="O32" s="26"/>
      <c r="P32" s="26"/>
      <c r="Q32" s="146"/>
      <c r="R32" s="139"/>
      <c r="S32" s="139"/>
      <c r="T32" s="26"/>
      <c r="U32" s="26"/>
      <c r="V32" s="26"/>
      <c r="W32" s="26"/>
      <c r="X32" s="146"/>
      <c r="Y32" s="139"/>
      <c r="Z32" s="26"/>
      <c r="AA32" s="26"/>
      <c r="AB32" s="26"/>
      <c r="AC32" s="26"/>
      <c r="AD32" s="26"/>
      <c r="AE32" s="146"/>
      <c r="AF32" s="139"/>
      <c r="AG32" s="26"/>
      <c r="AH32" s="26"/>
      <c r="AI32" s="26"/>
      <c r="AJ32" s="26"/>
      <c r="AK32" s="25"/>
      <c r="AL32" s="49"/>
      <c r="AM32" s="50"/>
      <c r="AN32" s="51"/>
      <c r="AO32" s="50"/>
    </row>
    <row r="33" spans="1:43" ht="24" customHeight="1">
      <c r="A33" s="3">
        <v>15</v>
      </c>
      <c r="B33" s="40" t="s">
        <v>29</v>
      </c>
      <c r="C33" s="23" t="s">
        <v>77</v>
      </c>
      <c r="D33" s="28"/>
      <c r="E33" s="28"/>
      <c r="F33" s="41"/>
      <c r="G33" s="131" t="s">
        <v>19</v>
      </c>
      <c r="H33" s="21"/>
      <c r="I33" s="21" t="s">
        <v>19</v>
      </c>
      <c r="J33" s="145"/>
      <c r="K33" s="138"/>
      <c r="L33" s="21" t="s">
        <v>19</v>
      </c>
      <c r="M33" s="21" t="s">
        <v>19</v>
      </c>
      <c r="N33" s="21"/>
      <c r="O33" s="21" t="s">
        <v>19</v>
      </c>
      <c r="P33" s="21" t="s">
        <v>19</v>
      </c>
      <c r="Q33" s="145"/>
      <c r="R33" s="138" t="s">
        <v>19</v>
      </c>
      <c r="S33" s="138" t="s">
        <v>19</v>
      </c>
      <c r="T33" s="21"/>
      <c r="U33" s="21" t="s">
        <v>19</v>
      </c>
      <c r="V33" s="21"/>
      <c r="W33" s="21"/>
      <c r="X33" s="145" t="s">
        <v>19</v>
      </c>
      <c r="Y33" s="138"/>
      <c r="Z33" s="21"/>
      <c r="AA33" s="21" t="s">
        <v>19</v>
      </c>
      <c r="AB33" s="21" t="s">
        <v>19</v>
      </c>
      <c r="AC33" s="21" t="s">
        <v>19</v>
      </c>
      <c r="AD33" s="21"/>
      <c r="AE33" s="145" t="s">
        <v>19</v>
      </c>
      <c r="AF33" s="138"/>
      <c r="AG33" s="21"/>
      <c r="AH33" s="21" t="s">
        <v>19</v>
      </c>
      <c r="AI33" s="21" t="s">
        <v>19</v>
      </c>
      <c r="AJ33" s="21"/>
      <c r="AK33" s="32" t="s">
        <v>19</v>
      </c>
      <c r="AL33" s="52">
        <f t="shared" ref="AL33" si="16">COUNTIF(G33:AK33,"公")</f>
        <v>0</v>
      </c>
      <c r="AM33" s="53">
        <f t="shared" ref="AM33" si="17">COUNTIF(G33:AK33,"有")</f>
        <v>0</v>
      </c>
      <c r="AN33" s="54">
        <f t="shared" ref="AN33" si="18">COUNTIF(G33:AK33,"―")*0.5</f>
        <v>0</v>
      </c>
      <c r="AO33" s="53">
        <f t="shared" ref="AO33" si="19">COUNTIF(G33:AL33,"②")</f>
        <v>0</v>
      </c>
    </row>
    <row r="34" spans="1:43" ht="18" customHeight="1">
      <c r="B34" s="67"/>
      <c r="C34" s="23"/>
      <c r="D34" s="24"/>
      <c r="E34" s="24"/>
      <c r="F34" s="69"/>
      <c r="G34" s="130"/>
      <c r="H34" s="26"/>
      <c r="I34" s="26"/>
      <c r="J34" s="146"/>
      <c r="K34" s="139"/>
      <c r="L34" s="26"/>
      <c r="M34" s="26"/>
      <c r="N34" s="26"/>
      <c r="O34" s="26"/>
      <c r="P34" s="26"/>
      <c r="Q34" s="146"/>
      <c r="R34" s="139"/>
      <c r="S34" s="139"/>
      <c r="T34" s="26"/>
      <c r="U34" s="26"/>
      <c r="V34" s="26"/>
      <c r="W34" s="26"/>
      <c r="X34" s="146"/>
      <c r="Y34" s="139"/>
      <c r="Z34" s="26"/>
      <c r="AA34" s="26"/>
      <c r="AB34" s="26"/>
      <c r="AC34" s="26"/>
      <c r="AD34" s="26"/>
      <c r="AE34" s="146"/>
      <c r="AF34" s="139"/>
      <c r="AG34" s="26"/>
      <c r="AH34" s="26"/>
      <c r="AI34" s="26"/>
      <c r="AJ34" s="26"/>
      <c r="AK34" s="25"/>
      <c r="AL34" s="49"/>
      <c r="AM34" s="50"/>
      <c r="AN34" s="51"/>
      <c r="AO34" s="50"/>
      <c r="AQ34" s="65"/>
    </row>
    <row r="35" spans="1:43" ht="24" customHeight="1">
      <c r="A35" s="3">
        <v>16</v>
      </c>
      <c r="B35" s="124" t="s">
        <v>96</v>
      </c>
      <c r="C35" s="115" t="s">
        <v>95</v>
      </c>
      <c r="D35" s="28"/>
      <c r="E35" s="28"/>
      <c r="F35" s="41"/>
      <c r="G35" s="131" t="s">
        <v>24</v>
      </c>
      <c r="H35" s="28" t="s">
        <v>24</v>
      </c>
      <c r="I35" s="28" t="s">
        <v>24</v>
      </c>
      <c r="J35" s="145"/>
      <c r="K35" s="138" t="s">
        <v>24</v>
      </c>
      <c r="L35" s="28" t="s">
        <v>24</v>
      </c>
      <c r="M35" s="21"/>
      <c r="N35" s="21"/>
      <c r="O35" s="28" t="s">
        <v>24</v>
      </c>
      <c r="P35" s="28" t="s">
        <v>24</v>
      </c>
      <c r="Q35" s="145"/>
      <c r="R35" s="138"/>
      <c r="S35" s="138"/>
      <c r="T35" s="28" t="s">
        <v>24</v>
      </c>
      <c r="U35" s="28" t="s">
        <v>24</v>
      </c>
      <c r="V35" s="28" t="s">
        <v>24</v>
      </c>
      <c r="W35" s="28" t="s">
        <v>24</v>
      </c>
      <c r="X35" s="145"/>
      <c r="Y35" s="138"/>
      <c r="Z35" s="28" t="s">
        <v>24</v>
      </c>
      <c r="AA35" s="28" t="s">
        <v>24</v>
      </c>
      <c r="AB35" s="28" t="s">
        <v>24</v>
      </c>
      <c r="AC35" s="28" t="s">
        <v>24</v>
      </c>
      <c r="AD35" s="21"/>
      <c r="AE35" s="145"/>
      <c r="AF35" s="138" t="s">
        <v>24</v>
      </c>
      <c r="AG35" s="28" t="s">
        <v>24</v>
      </c>
      <c r="AH35" s="21"/>
      <c r="AI35" s="21"/>
      <c r="AJ35" s="28" t="s">
        <v>24</v>
      </c>
      <c r="AK35" s="32" t="s">
        <v>24</v>
      </c>
      <c r="AL35" s="52">
        <f t="shared" ref="AL35" si="20">COUNTIF(G35:AK35,"公")</f>
        <v>0</v>
      </c>
      <c r="AM35" s="53">
        <f t="shared" ref="AM35" si="21">COUNTIF(G35:AK35,"有")</f>
        <v>0</v>
      </c>
      <c r="AN35" s="54">
        <f t="shared" ref="AN35" si="22">COUNTIF(G35:AK35,"―")*0.5</f>
        <v>9.5</v>
      </c>
      <c r="AO35" s="53">
        <f t="shared" ref="AO35" si="23">COUNTIF(G35:AL35,"②")</f>
        <v>0</v>
      </c>
      <c r="AQ35" s="65"/>
    </row>
    <row r="36" spans="1:43" ht="18" customHeight="1">
      <c r="B36" s="67"/>
      <c r="C36" s="23"/>
      <c r="D36" s="24"/>
      <c r="E36" s="24"/>
      <c r="F36" s="69"/>
      <c r="G36" s="130"/>
      <c r="H36" s="26"/>
      <c r="I36" s="26"/>
      <c r="J36" s="146"/>
      <c r="K36" s="139"/>
      <c r="L36" s="26"/>
      <c r="M36" s="26"/>
      <c r="N36" s="26"/>
      <c r="O36" s="26"/>
      <c r="P36" s="26"/>
      <c r="Q36" s="146"/>
      <c r="R36" s="139"/>
      <c r="S36" s="139"/>
      <c r="T36" s="26"/>
      <c r="U36" s="26"/>
      <c r="V36" s="26"/>
      <c r="W36" s="26"/>
      <c r="X36" s="146"/>
      <c r="Y36" s="139"/>
      <c r="Z36" s="26"/>
      <c r="AA36" s="26"/>
      <c r="AB36" s="26"/>
      <c r="AC36" s="26"/>
      <c r="AD36" s="26"/>
      <c r="AE36" s="146"/>
      <c r="AF36" s="139"/>
      <c r="AG36" s="26"/>
      <c r="AH36" s="26"/>
      <c r="AI36" s="26"/>
      <c r="AJ36" s="26"/>
      <c r="AK36" s="25"/>
      <c r="AL36" s="49"/>
      <c r="AM36" s="50"/>
      <c r="AN36" s="51"/>
      <c r="AO36" s="50"/>
      <c r="AQ36" s="65"/>
    </row>
    <row r="37" spans="1:43" ht="24" customHeight="1">
      <c r="A37" s="3">
        <v>17</v>
      </c>
      <c r="B37" s="40" t="s">
        <v>70</v>
      </c>
      <c r="C37" s="23" t="s">
        <v>78</v>
      </c>
      <c r="D37" s="28"/>
      <c r="E37" s="28"/>
      <c r="F37" s="41"/>
      <c r="G37" s="131"/>
      <c r="H37" s="21"/>
      <c r="I37" s="21"/>
      <c r="J37" s="145"/>
      <c r="K37" s="138"/>
      <c r="L37" s="21"/>
      <c r="M37" s="21"/>
      <c r="N37" s="21"/>
      <c r="O37" s="21"/>
      <c r="P37" s="21"/>
      <c r="Q37" s="145" t="s">
        <v>24</v>
      </c>
      <c r="R37" s="138" t="s">
        <v>24</v>
      </c>
      <c r="S37" s="138"/>
      <c r="T37" s="21"/>
      <c r="U37" s="21"/>
      <c r="V37" s="21"/>
      <c r="W37" s="21"/>
      <c r="X37" s="145" t="s">
        <v>24</v>
      </c>
      <c r="Y37" s="138" t="s">
        <v>24</v>
      </c>
      <c r="Z37" s="21"/>
      <c r="AA37" s="21"/>
      <c r="AB37" s="21"/>
      <c r="AC37" s="21"/>
      <c r="AD37" s="21"/>
      <c r="AE37" s="145"/>
      <c r="AF37" s="138"/>
      <c r="AG37" s="21"/>
      <c r="AH37" s="21"/>
      <c r="AI37" s="21"/>
      <c r="AJ37" s="21"/>
      <c r="AK37" s="32"/>
      <c r="AL37" s="52">
        <f t="shared" si="0"/>
        <v>0</v>
      </c>
      <c r="AM37" s="53">
        <f t="shared" si="1"/>
        <v>0</v>
      </c>
      <c r="AN37" s="54">
        <f t="shared" si="2"/>
        <v>2</v>
      </c>
      <c r="AO37" s="53">
        <f t="shared" si="3"/>
        <v>0</v>
      </c>
    </row>
    <row r="38" spans="1:43" ht="18" customHeight="1">
      <c r="B38" s="67"/>
      <c r="C38" s="23"/>
      <c r="D38" s="24"/>
      <c r="E38" s="24"/>
      <c r="F38" s="69"/>
      <c r="G38" s="130"/>
      <c r="H38" s="26"/>
      <c r="I38" s="26"/>
      <c r="J38" s="146"/>
      <c r="K38" s="139"/>
      <c r="L38" s="26"/>
      <c r="M38" s="26"/>
      <c r="N38" s="26"/>
      <c r="O38" s="26"/>
      <c r="P38" s="26"/>
      <c r="Q38" s="146"/>
      <c r="R38" s="139"/>
      <c r="S38" s="139"/>
      <c r="T38" s="26"/>
      <c r="U38" s="26"/>
      <c r="V38" s="26"/>
      <c r="W38" s="26"/>
      <c r="X38" s="146"/>
      <c r="Y38" s="139"/>
      <c r="Z38" s="26"/>
      <c r="AA38" s="26"/>
      <c r="AB38" s="26"/>
      <c r="AC38" s="26"/>
      <c r="AD38" s="26"/>
      <c r="AE38" s="146"/>
      <c r="AF38" s="139"/>
      <c r="AG38" s="26"/>
      <c r="AH38" s="26"/>
      <c r="AI38" s="26"/>
      <c r="AJ38" s="26"/>
      <c r="AK38" s="25"/>
      <c r="AL38" s="49"/>
      <c r="AM38" s="50"/>
      <c r="AN38" s="51"/>
      <c r="AO38" s="50"/>
      <c r="AQ38" s="65"/>
    </row>
    <row r="39" spans="1:43" ht="24" customHeight="1">
      <c r="A39" s="3">
        <v>18</v>
      </c>
      <c r="B39" s="40"/>
      <c r="C39" s="23"/>
      <c r="D39" s="28"/>
      <c r="E39" s="28"/>
      <c r="F39" s="32"/>
      <c r="G39" s="131"/>
      <c r="H39" s="21"/>
      <c r="I39" s="21"/>
      <c r="J39" s="145"/>
      <c r="K39" s="138"/>
      <c r="L39" s="21"/>
      <c r="M39" s="21"/>
      <c r="N39" s="21"/>
      <c r="O39" s="21"/>
      <c r="P39" s="21"/>
      <c r="Q39" s="145"/>
      <c r="R39" s="138"/>
      <c r="S39" s="138"/>
      <c r="T39" s="21"/>
      <c r="U39" s="21"/>
      <c r="V39" s="21"/>
      <c r="W39" s="21"/>
      <c r="X39" s="145"/>
      <c r="Y39" s="138"/>
      <c r="Z39" s="21"/>
      <c r="AA39" s="21"/>
      <c r="AB39" s="21"/>
      <c r="AC39" s="21"/>
      <c r="AD39" s="21"/>
      <c r="AE39" s="145"/>
      <c r="AF39" s="138"/>
      <c r="AG39" s="21"/>
      <c r="AH39" s="21"/>
      <c r="AI39" s="21"/>
      <c r="AJ39" s="21"/>
      <c r="AK39" s="77"/>
      <c r="AL39" s="52">
        <f t="shared" si="0"/>
        <v>0</v>
      </c>
      <c r="AM39" s="53">
        <f t="shared" si="1"/>
        <v>0</v>
      </c>
      <c r="AN39" s="54">
        <f t="shared" si="2"/>
        <v>0</v>
      </c>
      <c r="AO39" s="53">
        <f>COUNTIF(G39:AL39,"②")</f>
        <v>0</v>
      </c>
    </row>
    <row r="40" spans="1:43" ht="18" customHeight="1">
      <c r="B40" s="67"/>
      <c r="C40" s="76"/>
      <c r="D40" s="24"/>
      <c r="E40" s="24"/>
      <c r="F40" s="25"/>
      <c r="G40" s="130"/>
      <c r="H40" s="26"/>
      <c r="I40" s="26"/>
      <c r="J40" s="146"/>
      <c r="K40" s="139"/>
      <c r="L40" s="26"/>
      <c r="M40" s="26"/>
      <c r="N40" s="26"/>
      <c r="O40" s="26"/>
      <c r="P40" s="26"/>
      <c r="Q40" s="146"/>
      <c r="R40" s="139"/>
      <c r="S40" s="139"/>
      <c r="T40" s="26"/>
      <c r="U40" s="26"/>
      <c r="V40" s="26"/>
      <c r="W40" s="26"/>
      <c r="X40" s="146"/>
      <c r="Y40" s="139"/>
      <c r="Z40" s="26"/>
      <c r="AA40" s="26"/>
      <c r="AB40" s="26"/>
      <c r="AC40" s="26"/>
      <c r="AD40" s="26"/>
      <c r="AE40" s="146"/>
      <c r="AF40" s="139"/>
      <c r="AG40" s="26"/>
      <c r="AH40" s="26"/>
      <c r="AI40" s="26"/>
      <c r="AJ40" s="26"/>
      <c r="AK40" s="78"/>
      <c r="AL40" s="49"/>
      <c r="AM40" s="50"/>
      <c r="AN40" s="51"/>
      <c r="AO40" s="50"/>
    </row>
    <row r="41" spans="1:43" ht="22.5" customHeight="1">
      <c r="B41" s="8" t="s">
        <v>58</v>
      </c>
      <c r="C41" s="43" t="s">
        <v>59</v>
      </c>
      <c r="D41" s="44">
        <f t="shared" ref="D41:AK41" si="24">COUNTIF(D$5:D$38,"○")</f>
        <v>0</v>
      </c>
      <c r="E41" s="44">
        <f t="shared" si="24"/>
        <v>0</v>
      </c>
      <c r="F41" s="44">
        <f t="shared" si="24"/>
        <v>0</v>
      </c>
      <c r="G41" s="119">
        <f t="shared" si="24"/>
        <v>3</v>
      </c>
      <c r="H41" s="45">
        <f t="shared" si="24"/>
        <v>4</v>
      </c>
      <c r="I41" s="45">
        <f t="shared" si="24"/>
        <v>4</v>
      </c>
      <c r="J41" s="149">
        <f t="shared" si="24"/>
        <v>4</v>
      </c>
      <c r="K41" s="142">
        <f t="shared" si="24"/>
        <v>3</v>
      </c>
      <c r="L41" s="45">
        <f t="shared" si="24"/>
        <v>7</v>
      </c>
      <c r="M41" s="45">
        <f t="shared" si="24"/>
        <v>6</v>
      </c>
      <c r="N41" s="45">
        <f t="shared" si="24"/>
        <v>6</v>
      </c>
      <c r="O41" s="45">
        <f t="shared" si="24"/>
        <v>6</v>
      </c>
      <c r="P41" s="45">
        <f t="shared" si="24"/>
        <v>6</v>
      </c>
      <c r="Q41" s="149">
        <f t="shared" si="24"/>
        <v>4</v>
      </c>
      <c r="R41" s="142">
        <f t="shared" si="24"/>
        <v>3</v>
      </c>
      <c r="S41" s="142">
        <f t="shared" si="24"/>
        <v>5</v>
      </c>
      <c r="T41" s="45">
        <f t="shared" si="24"/>
        <v>6</v>
      </c>
      <c r="U41" s="45">
        <f t="shared" si="24"/>
        <v>6</v>
      </c>
      <c r="V41" s="45">
        <f t="shared" si="24"/>
        <v>6</v>
      </c>
      <c r="W41" s="45">
        <f t="shared" si="24"/>
        <v>6</v>
      </c>
      <c r="X41" s="149">
        <f t="shared" si="24"/>
        <v>4</v>
      </c>
      <c r="Y41" s="142">
        <f t="shared" si="24"/>
        <v>3</v>
      </c>
      <c r="Z41" s="45">
        <f t="shared" si="24"/>
        <v>7</v>
      </c>
      <c r="AA41" s="45">
        <f t="shared" si="24"/>
        <v>6</v>
      </c>
      <c r="AB41" s="45">
        <f t="shared" si="24"/>
        <v>6</v>
      </c>
      <c r="AC41" s="45">
        <f t="shared" si="24"/>
        <v>6</v>
      </c>
      <c r="AD41" s="45">
        <f t="shared" si="24"/>
        <v>6</v>
      </c>
      <c r="AE41" s="149">
        <f t="shared" si="24"/>
        <v>4</v>
      </c>
      <c r="AF41" s="142">
        <f t="shared" si="24"/>
        <v>3</v>
      </c>
      <c r="AG41" s="45">
        <f t="shared" si="24"/>
        <v>6</v>
      </c>
      <c r="AH41" s="45">
        <f t="shared" si="24"/>
        <v>6</v>
      </c>
      <c r="AI41" s="45">
        <f t="shared" si="24"/>
        <v>5</v>
      </c>
      <c r="AJ41" s="45">
        <f t="shared" si="24"/>
        <v>6</v>
      </c>
      <c r="AK41" s="79">
        <f t="shared" si="24"/>
        <v>6</v>
      </c>
      <c r="AL41" s="58">
        <f t="shared" ref="AL41:AO41" si="25">SUM(AL5:AL38)</f>
        <v>100</v>
      </c>
      <c r="AM41" s="59">
        <f t="shared" si="25"/>
        <v>13</v>
      </c>
      <c r="AN41" s="60">
        <f t="shared" si="25"/>
        <v>62</v>
      </c>
      <c r="AO41" s="59">
        <f t="shared" si="25"/>
        <v>0</v>
      </c>
      <c r="AP41" s="61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0"/>
  <sheetViews>
    <sheetView tabSelected="1" topLeftCell="B1" zoomScale="70" zoomScaleNormal="70" workbookViewId="0">
      <selection activeCell="P19" sqref="P19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1" t="s">
        <v>97</v>
      </c>
      <c r="I1" s="121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5" s="2" customFormat="1" ht="4.5" customHeight="1">
      <c r="A2" s="7"/>
    </row>
    <row r="3" spans="1:45" ht="24" customHeight="1">
      <c r="B3" s="160"/>
      <c r="C3" s="120" t="s">
        <v>98</v>
      </c>
      <c r="D3" s="10">
        <v>29</v>
      </c>
      <c r="E3" s="10">
        <v>30</v>
      </c>
      <c r="F3" s="11">
        <v>31</v>
      </c>
      <c r="G3" s="127">
        <v>1</v>
      </c>
      <c r="H3" s="12">
        <v>2</v>
      </c>
      <c r="I3" s="12">
        <v>3</v>
      </c>
      <c r="J3" s="143">
        <v>4</v>
      </c>
      <c r="K3" s="136">
        <v>5</v>
      </c>
      <c r="L3" s="12">
        <v>6</v>
      </c>
      <c r="M3" s="12">
        <v>7</v>
      </c>
      <c r="N3" s="12">
        <v>8</v>
      </c>
      <c r="O3" s="12">
        <v>9</v>
      </c>
      <c r="P3" s="12">
        <v>10</v>
      </c>
      <c r="Q3" s="143">
        <v>11</v>
      </c>
      <c r="R3" s="136">
        <v>12</v>
      </c>
      <c r="S3" s="136">
        <v>13</v>
      </c>
      <c r="T3" s="12">
        <v>14</v>
      </c>
      <c r="U3" s="12">
        <v>15</v>
      </c>
      <c r="V3" s="12">
        <v>16</v>
      </c>
      <c r="W3" s="12">
        <v>17</v>
      </c>
      <c r="X3" s="143">
        <v>18</v>
      </c>
      <c r="Y3" s="136">
        <v>19</v>
      </c>
      <c r="Z3" s="12">
        <v>20</v>
      </c>
      <c r="AA3" s="12">
        <v>21</v>
      </c>
      <c r="AB3" s="12">
        <v>22</v>
      </c>
      <c r="AC3" s="12">
        <v>23</v>
      </c>
      <c r="AD3" s="12">
        <v>24</v>
      </c>
      <c r="AE3" s="143">
        <v>25</v>
      </c>
      <c r="AF3" s="136">
        <v>26</v>
      </c>
      <c r="AG3" s="12">
        <v>27</v>
      </c>
      <c r="AH3" s="12">
        <v>28</v>
      </c>
      <c r="AI3" s="12">
        <v>29</v>
      </c>
      <c r="AJ3" s="12">
        <v>30</v>
      </c>
      <c r="AK3" s="47">
        <v>31</v>
      </c>
      <c r="AL3" s="162" t="s">
        <v>4</v>
      </c>
      <c r="AM3" s="164" t="s">
        <v>5</v>
      </c>
      <c r="AN3" s="164" t="s">
        <v>6</v>
      </c>
      <c r="AO3" s="164" t="s">
        <v>7</v>
      </c>
      <c r="AP3" s="61"/>
    </row>
    <row r="4" spans="1:45" ht="24" customHeight="1" thickBot="1">
      <c r="B4" s="161"/>
      <c r="C4" s="13" t="s">
        <v>8</v>
      </c>
      <c r="D4" s="126" t="s">
        <v>103</v>
      </c>
      <c r="E4" s="126" t="s">
        <v>104</v>
      </c>
      <c r="F4" s="122" t="s">
        <v>105</v>
      </c>
      <c r="G4" s="128" t="s">
        <v>106</v>
      </c>
      <c r="H4" s="14" t="s">
        <v>13</v>
      </c>
      <c r="I4" s="14" t="s">
        <v>14</v>
      </c>
      <c r="J4" s="144" t="s">
        <v>15</v>
      </c>
      <c r="K4" s="137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4" t="s">
        <v>15</v>
      </c>
      <c r="R4" s="137" t="s">
        <v>9</v>
      </c>
      <c r="S4" s="137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4" t="s">
        <v>15</v>
      </c>
      <c r="Y4" s="137" t="s">
        <v>9</v>
      </c>
      <c r="Z4" s="14" t="s">
        <v>10</v>
      </c>
      <c r="AA4" s="14" t="s">
        <v>11</v>
      </c>
      <c r="AB4" s="14" t="s">
        <v>12</v>
      </c>
      <c r="AC4" s="14" t="s">
        <v>13</v>
      </c>
      <c r="AD4" s="14" t="s">
        <v>14</v>
      </c>
      <c r="AE4" s="144" t="s">
        <v>15</v>
      </c>
      <c r="AF4" s="137" t="s">
        <v>9</v>
      </c>
      <c r="AG4" s="14" t="s">
        <v>10</v>
      </c>
      <c r="AH4" s="14" t="s">
        <v>11</v>
      </c>
      <c r="AI4" s="14" t="s">
        <v>12</v>
      </c>
      <c r="AJ4" s="14" t="s">
        <v>13</v>
      </c>
      <c r="AK4" s="122" t="s">
        <v>107</v>
      </c>
      <c r="AL4" s="163"/>
      <c r="AM4" s="165"/>
      <c r="AN4" s="165"/>
      <c r="AO4" s="165"/>
      <c r="AP4" s="61"/>
    </row>
    <row r="5" spans="1:45" ht="24.95" customHeight="1" thickTop="1">
      <c r="A5" s="3">
        <v>1</v>
      </c>
      <c r="B5" s="16" t="s">
        <v>79</v>
      </c>
      <c r="C5" s="17" t="s">
        <v>80</v>
      </c>
      <c r="D5" s="18"/>
      <c r="E5" s="19"/>
      <c r="F5" s="20"/>
      <c r="G5" s="129" t="s">
        <v>94</v>
      </c>
      <c r="H5" s="21" t="s">
        <v>18</v>
      </c>
      <c r="I5" s="21" t="s">
        <v>18</v>
      </c>
      <c r="J5" s="145" t="s">
        <v>19</v>
      </c>
      <c r="K5" s="138" t="s">
        <v>19</v>
      </c>
      <c r="L5" s="21" t="s">
        <v>19</v>
      </c>
      <c r="M5" s="21" t="s">
        <v>19</v>
      </c>
      <c r="N5" s="21" t="s">
        <v>18</v>
      </c>
      <c r="O5" s="21" t="s">
        <v>19</v>
      </c>
      <c r="P5" s="21" t="s">
        <v>19</v>
      </c>
      <c r="Q5" s="145" t="s">
        <v>19</v>
      </c>
      <c r="R5" s="138" t="s">
        <v>18</v>
      </c>
      <c r="S5" s="138" t="s">
        <v>19</v>
      </c>
      <c r="T5" s="21" t="s">
        <v>19</v>
      </c>
      <c r="U5" s="21" t="s">
        <v>19</v>
      </c>
      <c r="V5" s="21" t="s">
        <v>18</v>
      </c>
      <c r="W5" s="21" t="s">
        <v>19</v>
      </c>
      <c r="X5" s="145" t="s">
        <v>19</v>
      </c>
      <c r="Y5" s="141" t="s">
        <v>110</v>
      </c>
      <c r="Z5" s="21" t="s">
        <v>18</v>
      </c>
      <c r="AA5" s="21" t="s">
        <v>19</v>
      </c>
      <c r="AB5" s="21" t="s">
        <v>19</v>
      </c>
      <c r="AC5" s="21" t="s">
        <v>19</v>
      </c>
      <c r="AD5" s="21" t="s">
        <v>18</v>
      </c>
      <c r="AE5" s="145" t="s">
        <v>19</v>
      </c>
      <c r="AF5" s="138" t="s">
        <v>19</v>
      </c>
      <c r="AG5" s="21" t="s">
        <v>19</v>
      </c>
      <c r="AH5" s="21" t="s">
        <v>18</v>
      </c>
      <c r="AI5" s="21" t="s">
        <v>19</v>
      </c>
      <c r="AJ5" s="21" t="s">
        <v>19</v>
      </c>
      <c r="AK5" s="155" t="s">
        <v>18</v>
      </c>
      <c r="AL5" s="49">
        <f t="shared" ref="AL5:AL23" si="0">COUNTIF(G5:AK5,"公")</f>
        <v>10</v>
      </c>
      <c r="AM5" s="50">
        <f t="shared" ref="AM5:AM23" si="1">COUNTIF(G5:AK5,"有")</f>
        <v>1</v>
      </c>
      <c r="AN5" s="51">
        <f t="shared" ref="AN5:AN23" si="2">COUNTIF(G5:AK5,"―")*0.5</f>
        <v>0</v>
      </c>
      <c r="AO5" s="50">
        <f t="shared" ref="AO5:AO23" si="3">COUNTIF(G5:AL5,"②")</f>
        <v>0</v>
      </c>
      <c r="AQ5" s="62"/>
    </row>
    <row r="6" spans="1:45" ht="24.95" customHeight="1">
      <c r="B6" s="22"/>
      <c r="C6" s="23"/>
      <c r="D6" s="24"/>
      <c r="E6" s="24"/>
      <c r="F6" s="25"/>
      <c r="G6" s="130"/>
      <c r="H6" s="26"/>
      <c r="I6" s="26"/>
      <c r="J6" s="146"/>
      <c r="K6" s="139"/>
      <c r="L6" s="26"/>
      <c r="M6" s="26"/>
      <c r="N6" s="26"/>
      <c r="O6" s="26"/>
      <c r="P6" s="26"/>
      <c r="Q6" s="146"/>
      <c r="R6" s="139"/>
      <c r="S6" s="139"/>
      <c r="T6" s="26"/>
      <c r="U6" s="26"/>
      <c r="V6" s="26"/>
      <c r="W6" s="26"/>
      <c r="X6" s="146"/>
      <c r="Y6" s="139"/>
      <c r="Z6" s="26"/>
      <c r="AA6" s="26"/>
      <c r="AB6" s="26"/>
      <c r="AC6" s="26"/>
      <c r="AD6" s="26"/>
      <c r="AE6" s="146"/>
      <c r="AF6" s="139"/>
      <c r="AG6" s="26"/>
      <c r="AH6" s="26"/>
      <c r="AI6" s="26"/>
      <c r="AJ6" s="26"/>
      <c r="AK6" s="25"/>
      <c r="AL6" s="49"/>
      <c r="AM6" s="50"/>
      <c r="AN6" s="51"/>
      <c r="AO6" s="50"/>
    </row>
    <row r="7" spans="1:45" ht="24.95" customHeight="1">
      <c r="A7" s="3">
        <v>2</v>
      </c>
      <c r="B7" s="27" t="s">
        <v>29</v>
      </c>
      <c r="C7" s="23" t="s">
        <v>81</v>
      </c>
      <c r="D7" s="28"/>
      <c r="E7" s="28"/>
      <c r="F7" s="29"/>
      <c r="G7" s="129" t="s">
        <v>94</v>
      </c>
      <c r="H7" s="21" t="s">
        <v>18</v>
      </c>
      <c r="I7" s="21" t="s">
        <v>19</v>
      </c>
      <c r="J7" s="145" t="s">
        <v>19</v>
      </c>
      <c r="K7" s="138" t="s">
        <v>18</v>
      </c>
      <c r="L7" s="21" t="s">
        <v>19</v>
      </c>
      <c r="M7" s="21" t="s">
        <v>19</v>
      </c>
      <c r="N7" s="21" t="s">
        <v>19</v>
      </c>
      <c r="O7" s="21" t="s">
        <v>19</v>
      </c>
      <c r="P7" s="21" t="s">
        <v>18</v>
      </c>
      <c r="Q7" s="145" t="s">
        <v>19</v>
      </c>
      <c r="R7" s="141" t="s">
        <v>94</v>
      </c>
      <c r="S7" s="141" t="s">
        <v>94</v>
      </c>
      <c r="T7" s="21" t="s">
        <v>19</v>
      </c>
      <c r="U7" s="21" t="s">
        <v>19</v>
      </c>
      <c r="V7" s="21" t="s">
        <v>19</v>
      </c>
      <c r="W7" s="21" t="s">
        <v>18</v>
      </c>
      <c r="X7" s="145" t="s">
        <v>19</v>
      </c>
      <c r="Y7" s="138" t="s">
        <v>19</v>
      </c>
      <c r="Z7" s="21" t="s">
        <v>19</v>
      </c>
      <c r="AA7" s="123" t="s">
        <v>110</v>
      </c>
      <c r="AB7" s="123" t="s">
        <v>111</v>
      </c>
      <c r="AC7" s="21" t="s">
        <v>19</v>
      </c>
      <c r="AD7" s="21" t="s">
        <v>19</v>
      </c>
      <c r="AE7" s="145" t="s">
        <v>19</v>
      </c>
      <c r="AF7" s="138" t="s">
        <v>18</v>
      </c>
      <c r="AG7" s="21" t="s">
        <v>19</v>
      </c>
      <c r="AH7" s="21" t="s">
        <v>19</v>
      </c>
      <c r="AI7" s="21" t="s">
        <v>18</v>
      </c>
      <c r="AJ7" s="21" t="s">
        <v>19</v>
      </c>
      <c r="AK7" s="48" t="s">
        <v>19</v>
      </c>
      <c r="AL7" s="52">
        <f t="shared" si="0"/>
        <v>10</v>
      </c>
      <c r="AM7" s="53">
        <f t="shared" si="1"/>
        <v>1</v>
      </c>
      <c r="AN7" s="54">
        <f t="shared" si="2"/>
        <v>0</v>
      </c>
      <c r="AO7" s="53">
        <f t="shared" si="3"/>
        <v>0</v>
      </c>
    </row>
    <row r="8" spans="1:45" ht="24.95" customHeight="1">
      <c r="B8" s="30"/>
      <c r="C8" s="23"/>
      <c r="D8" s="24"/>
      <c r="E8" s="24"/>
      <c r="F8" s="25"/>
      <c r="G8" s="130"/>
      <c r="H8" s="26"/>
      <c r="I8" s="26"/>
      <c r="J8" s="146"/>
      <c r="K8" s="139"/>
      <c r="L8" s="26"/>
      <c r="M8" s="26"/>
      <c r="N8" s="26"/>
      <c r="O8" s="26"/>
      <c r="P8" s="26"/>
      <c r="Q8" s="146"/>
      <c r="R8" s="139"/>
      <c r="S8" s="139"/>
      <c r="T8" s="26"/>
      <c r="U8" s="26"/>
      <c r="V8" s="26"/>
      <c r="W8" s="26"/>
      <c r="X8" s="146"/>
      <c r="Y8" s="139"/>
      <c r="Z8" s="26"/>
      <c r="AA8" s="26"/>
      <c r="AB8" s="26"/>
      <c r="AC8" s="26"/>
      <c r="AD8" s="26"/>
      <c r="AE8" s="146"/>
      <c r="AF8" s="139"/>
      <c r="AG8" s="26"/>
      <c r="AH8" s="26"/>
      <c r="AI8" s="26"/>
      <c r="AJ8" s="26"/>
      <c r="AK8" s="25"/>
      <c r="AL8" s="49"/>
      <c r="AM8" s="50"/>
      <c r="AN8" s="51"/>
      <c r="AO8" s="50"/>
    </row>
    <row r="9" spans="1:45" ht="24.95" customHeight="1">
      <c r="A9" s="3">
        <v>3</v>
      </c>
      <c r="B9" s="31" t="s">
        <v>29</v>
      </c>
      <c r="C9" s="115" t="s">
        <v>102</v>
      </c>
      <c r="D9" s="28"/>
      <c r="E9" s="28"/>
      <c r="F9" s="32"/>
      <c r="G9" s="129" t="s">
        <v>94</v>
      </c>
      <c r="H9" s="21" t="s">
        <v>18</v>
      </c>
      <c r="I9" s="21" t="s">
        <v>19</v>
      </c>
      <c r="J9" s="145" t="s">
        <v>19</v>
      </c>
      <c r="K9" s="138" t="s">
        <v>18</v>
      </c>
      <c r="L9" s="21" t="s">
        <v>19</v>
      </c>
      <c r="M9" s="21" t="s">
        <v>19</v>
      </c>
      <c r="N9" s="21" t="s">
        <v>18</v>
      </c>
      <c r="O9" s="21" t="s">
        <v>19</v>
      </c>
      <c r="P9" s="21" t="s">
        <v>19</v>
      </c>
      <c r="Q9" s="145" t="s">
        <v>18</v>
      </c>
      <c r="R9" s="138" t="s">
        <v>19</v>
      </c>
      <c r="S9" s="138" t="s">
        <v>19</v>
      </c>
      <c r="T9" s="21" t="s">
        <v>19</v>
      </c>
      <c r="U9" s="123" t="s">
        <v>111</v>
      </c>
      <c r="V9" s="21" t="s">
        <v>19</v>
      </c>
      <c r="W9" s="21" t="s">
        <v>19</v>
      </c>
      <c r="X9" s="145" t="s">
        <v>18</v>
      </c>
      <c r="Y9" s="138" t="s">
        <v>19</v>
      </c>
      <c r="Z9" s="21" t="s">
        <v>19</v>
      </c>
      <c r="AA9" s="21" t="s">
        <v>19</v>
      </c>
      <c r="AB9" s="123" t="s">
        <v>111</v>
      </c>
      <c r="AC9" s="21" t="s">
        <v>19</v>
      </c>
      <c r="AD9" s="21" t="s">
        <v>19</v>
      </c>
      <c r="AE9" s="145" t="s">
        <v>19</v>
      </c>
      <c r="AF9" s="141" t="s">
        <v>111</v>
      </c>
      <c r="AG9" s="21" t="s">
        <v>19</v>
      </c>
      <c r="AH9" s="21" t="s">
        <v>19</v>
      </c>
      <c r="AI9" s="21" t="s">
        <v>18</v>
      </c>
      <c r="AJ9" s="21" t="s">
        <v>19</v>
      </c>
      <c r="AK9" s="48" t="s">
        <v>19</v>
      </c>
      <c r="AL9" s="52">
        <f t="shared" si="0"/>
        <v>10</v>
      </c>
      <c r="AM9" s="53">
        <f t="shared" si="1"/>
        <v>0</v>
      </c>
      <c r="AN9" s="54">
        <f t="shared" si="2"/>
        <v>0</v>
      </c>
      <c r="AO9" s="53">
        <f t="shared" si="3"/>
        <v>0</v>
      </c>
      <c r="AQ9" s="63" t="s">
        <v>28</v>
      </c>
    </row>
    <row r="10" spans="1:45" ht="24.95" customHeight="1">
      <c r="B10" s="30"/>
      <c r="C10" s="23"/>
      <c r="D10" s="24"/>
      <c r="E10" s="24"/>
      <c r="F10" s="25"/>
      <c r="G10" s="130"/>
      <c r="H10" s="26"/>
      <c r="I10" s="26"/>
      <c r="J10" s="146"/>
      <c r="K10" s="139"/>
      <c r="L10" s="26"/>
      <c r="M10" s="26"/>
      <c r="N10" s="26"/>
      <c r="O10" s="26"/>
      <c r="P10" s="26"/>
      <c r="Q10" s="146"/>
      <c r="R10" s="139"/>
      <c r="S10" s="139"/>
      <c r="T10" s="26"/>
      <c r="U10" s="26"/>
      <c r="V10" s="26"/>
      <c r="W10" s="26"/>
      <c r="X10" s="146"/>
      <c r="Y10" s="139"/>
      <c r="Z10" s="26"/>
      <c r="AA10" s="26"/>
      <c r="AB10" s="26"/>
      <c r="AC10" s="26"/>
      <c r="AD10" s="26"/>
      <c r="AE10" s="146"/>
      <c r="AF10" s="139"/>
      <c r="AG10" s="26"/>
      <c r="AH10" s="26"/>
      <c r="AI10" s="26"/>
      <c r="AJ10" s="26"/>
      <c r="AK10" s="25"/>
      <c r="AL10" s="49"/>
      <c r="AM10" s="50"/>
      <c r="AN10" s="51"/>
      <c r="AO10" s="50"/>
      <c r="AQ10" s="63"/>
    </row>
    <row r="11" spans="1:45" ht="24.95" customHeight="1">
      <c r="A11" s="3">
        <v>4</v>
      </c>
      <c r="B11" s="31" t="s">
        <v>29</v>
      </c>
      <c r="C11" s="23" t="s">
        <v>82</v>
      </c>
      <c r="D11" s="28"/>
      <c r="E11" s="33"/>
      <c r="F11" s="29"/>
      <c r="G11" s="131" t="s">
        <v>19</v>
      </c>
      <c r="H11" s="21" t="s">
        <v>19</v>
      </c>
      <c r="I11" s="34" t="s">
        <v>83</v>
      </c>
      <c r="J11" s="147" t="s">
        <v>94</v>
      </c>
      <c r="K11" s="132" t="s">
        <v>83</v>
      </c>
      <c r="L11" s="34" t="s">
        <v>83</v>
      </c>
      <c r="M11" s="21" t="s">
        <v>19</v>
      </c>
      <c r="N11" s="34" t="s">
        <v>83</v>
      </c>
      <c r="O11" s="21" t="s">
        <v>19</v>
      </c>
      <c r="P11" s="34" t="s">
        <v>83</v>
      </c>
      <c r="Q11" s="147" t="s">
        <v>94</v>
      </c>
      <c r="R11" s="138" t="s">
        <v>19</v>
      </c>
      <c r="S11" s="132" t="s">
        <v>83</v>
      </c>
      <c r="T11" s="21" t="s">
        <v>19</v>
      </c>
      <c r="U11" s="34" t="s">
        <v>83</v>
      </c>
      <c r="V11" s="21" t="s">
        <v>19</v>
      </c>
      <c r="W11" s="34" t="s">
        <v>83</v>
      </c>
      <c r="X11" s="147" t="s">
        <v>94</v>
      </c>
      <c r="Y11" s="138" t="s">
        <v>19</v>
      </c>
      <c r="Z11" s="34" t="s">
        <v>83</v>
      </c>
      <c r="AA11" s="21" t="s">
        <v>19</v>
      </c>
      <c r="AB11" s="34" t="s">
        <v>83</v>
      </c>
      <c r="AC11" s="21" t="s">
        <v>19</v>
      </c>
      <c r="AD11" s="34" t="s">
        <v>83</v>
      </c>
      <c r="AE11" s="147" t="s">
        <v>94</v>
      </c>
      <c r="AF11" s="138" t="s">
        <v>19</v>
      </c>
      <c r="AG11" s="34" t="s">
        <v>83</v>
      </c>
      <c r="AH11" s="21" t="s">
        <v>19</v>
      </c>
      <c r="AI11" s="34" t="s">
        <v>83</v>
      </c>
      <c r="AJ11" s="21" t="s">
        <v>19</v>
      </c>
      <c r="AK11" s="156" t="s">
        <v>83</v>
      </c>
      <c r="AL11" s="52">
        <f t="shared" si="0"/>
        <v>4</v>
      </c>
      <c r="AM11" s="53">
        <f t="shared" si="1"/>
        <v>0</v>
      </c>
      <c r="AN11" s="54">
        <f t="shared" si="2"/>
        <v>0</v>
      </c>
      <c r="AO11" s="53">
        <f t="shared" si="3"/>
        <v>0</v>
      </c>
      <c r="AP11" s="64"/>
      <c r="AQ11" s="28" t="s">
        <v>19</v>
      </c>
      <c r="AR11" s="33" t="s">
        <v>20</v>
      </c>
    </row>
    <row r="12" spans="1:45" ht="24.95" customHeight="1">
      <c r="B12" s="31"/>
      <c r="C12" s="23"/>
      <c r="D12" s="24"/>
      <c r="E12" s="24"/>
      <c r="F12" s="25"/>
      <c r="G12" s="130"/>
      <c r="H12" s="26"/>
      <c r="I12" s="26"/>
      <c r="J12" s="146"/>
      <c r="K12" s="139"/>
      <c r="L12" s="26"/>
      <c r="M12" s="26"/>
      <c r="N12" s="26"/>
      <c r="O12" s="26"/>
      <c r="P12" s="26"/>
      <c r="Q12" s="146"/>
      <c r="R12" s="139"/>
      <c r="S12" s="139"/>
      <c r="T12" s="26"/>
      <c r="U12" s="26"/>
      <c r="V12" s="26"/>
      <c r="W12" s="26"/>
      <c r="X12" s="146"/>
      <c r="Y12" s="139"/>
      <c r="Z12" s="26"/>
      <c r="AA12" s="26"/>
      <c r="AB12" s="26"/>
      <c r="AC12" s="26"/>
      <c r="AD12" s="26"/>
      <c r="AE12" s="146"/>
      <c r="AF12" s="139"/>
      <c r="AG12" s="26"/>
      <c r="AH12" s="26"/>
      <c r="AI12" s="26"/>
      <c r="AJ12" s="26"/>
      <c r="AK12" s="25"/>
      <c r="AL12" s="49"/>
      <c r="AM12" s="50"/>
      <c r="AN12" s="51"/>
      <c r="AO12" s="50"/>
      <c r="AQ12" s="28"/>
      <c r="AR12" s="33"/>
    </row>
    <row r="13" spans="1:45" ht="24.95" customHeight="1">
      <c r="A13" s="3">
        <v>5</v>
      </c>
      <c r="B13" s="31" t="s">
        <v>29</v>
      </c>
      <c r="C13" s="23" t="s">
        <v>84</v>
      </c>
      <c r="D13" s="28"/>
      <c r="E13" s="28"/>
      <c r="F13" s="32"/>
      <c r="G13" s="131" t="s">
        <v>19</v>
      </c>
      <c r="H13" s="21" t="s">
        <v>19</v>
      </c>
      <c r="I13" s="123" t="s">
        <v>94</v>
      </c>
      <c r="J13" s="147" t="s">
        <v>94</v>
      </c>
      <c r="K13" s="138" t="s">
        <v>19</v>
      </c>
      <c r="L13" s="21" t="s">
        <v>19</v>
      </c>
      <c r="M13" s="123" t="s">
        <v>108</v>
      </c>
      <c r="N13" s="21" t="s">
        <v>19</v>
      </c>
      <c r="O13" s="21" t="s">
        <v>19</v>
      </c>
      <c r="P13" s="21" t="s">
        <v>19</v>
      </c>
      <c r="Q13" s="147" t="s">
        <v>111</v>
      </c>
      <c r="R13" s="138" t="s">
        <v>19</v>
      </c>
      <c r="S13" s="138" t="s">
        <v>19</v>
      </c>
      <c r="T13" s="21" t="s">
        <v>18</v>
      </c>
      <c r="U13" s="21" t="s">
        <v>19</v>
      </c>
      <c r="V13" s="21" t="s">
        <v>19</v>
      </c>
      <c r="W13" s="21" t="s">
        <v>18</v>
      </c>
      <c r="X13" s="145" t="s">
        <v>19</v>
      </c>
      <c r="Y13" s="138" t="s">
        <v>18</v>
      </c>
      <c r="Z13" s="21" t="s">
        <v>19</v>
      </c>
      <c r="AA13" s="21" t="s">
        <v>19</v>
      </c>
      <c r="AB13" s="21" t="s">
        <v>19</v>
      </c>
      <c r="AC13" s="123" t="s">
        <v>111</v>
      </c>
      <c r="AD13" s="123" t="s">
        <v>111</v>
      </c>
      <c r="AE13" s="145" t="s">
        <v>19</v>
      </c>
      <c r="AF13" s="138" t="s">
        <v>19</v>
      </c>
      <c r="AG13" s="21" t="s">
        <v>19</v>
      </c>
      <c r="AH13" s="123" t="s">
        <v>111</v>
      </c>
      <c r="AI13" s="21" t="s">
        <v>19</v>
      </c>
      <c r="AJ13" s="21" t="s">
        <v>19</v>
      </c>
      <c r="AK13" s="48" t="s">
        <v>19</v>
      </c>
      <c r="AL13" s="52">
        <f t="shared" si="0"/>
        <v>10</v>
      </c>
      <c r="AM13" s="53">
        <f t="shared" si="1"/>
        <v>0</v>
      </c>
      <c r="AN13" s="54">
        <f t="shared" si="2"/>
        <v>0</v>
      </c>
      <c r="AO13" s="53">
        <f t="shared" si="3"/>
        <v>0</v>
      </c>
      <c r="AQ13" s="28" t="s">
        <v>18</v>
      </c>
      <c r="AR13" s="33" t="s">
        <v>24</v>
      </c>
    </row>
    <row r="14" spans="1:45" ht="24.95" customHeight="1">
      <c r="B14" s="30"/>
      <c r="C14" s="23"/>
      <c r="D14" s="24"/>
      <c r="E14" s="24"/>
      <c r="F14" s="25"/>
      <c r="G14" s="130"/>
      <c r="H14" s="26"/>
      <c r="I14" s="26"/>
      <c r="J14" s="146"/>
      <c r="K14" s="139"/>
      <c r="L14" s="26"/>
      <c r="M14" s="26"/>
      <c r="N14" s="26"/>
      <c r="O14" s="26"/>
      <c r="P14" s="26"/>
      <c r="Q14" s="146"/>
      <c r="R14" s="139"/>
      <c r="S14" s="139"/>
      <c r="T14" s="26"/>
      <c r="U14" s="26"/>
      <c r="V14" s="26"/>
      <c r="W14" s="26"/>
      <c r="X14" s="146"/>
      <c r="Y14" s="139"/>
      <c r="Z14" s="26"/>
      <c r="AA14" s="26"/>
      <c r="AB14" s="26"/>
      <c r="AC14" s="26"/>
      <c r="AD14" s="26"/>
      <c r="AE14" s="146"/>
      <c r="AF14" s="139"/>
      <c r="AG14" s="26"/>
      <c r="AH14" s="26"/>
      <c r="AI14" s="26"/>
      <c r="AJ14" s="26"/>
      <c r="AK14" s="25"/>
      <c r="AL14" s="49"/>
      <c r="AM14" s="50"/>
      <c r="AN14" s="51"/>
      <c r="AO14" s="50"/>
      <c r="AQ14" s="28"/>
      <c r="AR14" s="65"/>
      <c r="AS14" s="65"/>
    </row>
    <row r="15" spans="1:45" ht="24.95" customHeight="1">
      <c r="B15" s="30" t="s">
        <v>85</v>
      </c>
      <c r="C15" s="23" t="s">
        <v>86</v>
      </c>
      <c r="D15" s="24"/>
      <c r="E15" s="24"/>
      <c r="F15" s="25"/>
      <c r="G15" s="132"/>
      <c r="H15" s="21"/>
      <c r="I15" s="21"/>
      <c r="J15" s="145" t="s">
        <v>19</v>
      </c>
      <c r="K15" s="138" t="s">
        <v>19</v>
      </c>
      <c r="L15" s="21" t="s">
        <v>19</v>
      </c>
      <c r="M15" s="21"/>
      <c r="N15" s="21" t="s">
        <v>19</v>
      </c>
      <c r="O15" s="21" t="s">
        <v>19</v>
      </c>
      <c r="P15" s="21" t="s">
        <v>19</v>
      </c>
      <c r="Q15" s="145" t="s">
        <v>19</v>
      </c>
      <c r="R15" s="138"/>
      <c r="S15" s="138" t="s">
        <v>19</v>
      </c>
      <c r="T15" s="21" t="s">
        <v>19</v>
      </c>
      <c r="U15" s="21"/>
      <c r="V15" s="21" t="s">
        <v>19</v>
      </c>
      <c r="W15" s="21" t="s">
        <v>19</v>
      </c>
      <c r="X15" s="145" t="s">
        <v>19</v>
      </c>
      <c r="Y15" s="138"/>
      <c r="Z15" s="21" t="s">
        <v>19</v>
      </c>
      <c r="AA15" s="21"/>
      <c r="AB15" s="21" t="s">
        <v>19</v>
      </c>
      <c r="AC15" s="21" t="s">
        <v>19</v>
      </c>
      <c r="AD15" s="21" t="s">
        <v>19</v>
      </c>
      <c r="AE15" s="150"/>
      <c r="AF15" s="138" t="s">
        <v>19</v>
      </c>
      <c r="AG15" s="21" t="s">
        <v>19</v>
      </c>
      <c r="AH15" s="21"/>
      <c r="AI15" s="21" t="s">
        <v>19</v>
      </c>
      <c r="AJ15" s="21" t="s">
        <v>19</v>
      </c>
      <c r="AK15" s="48" t="s">
        <v>19</v>
      </c>
      <c r="AL15" s="52">
        <f t="shared" ref="AL15" si="4">COUNTIF(G15:AK15,"公")</f>
        <v>0</v>
      </c>
      <c r="AM15" s="53">
        <f t="shared" ref="AM15" si="5">COUNTIF(G15:AK15,"有")</f>
        <v>0</v>
      </c>
      <c r="AN15" s="54">
        <f t="shared" ref="AN15" si="6">COUNTIF(G15:AK15,"―")*0.5</f>
        <v>0</v>
      </c>
      <c r="AO15" s="53">
        <f t="shared" ref="AO15" si="7">COUNTIF(G15:AL15,"②")</f>
        <v>0</v>
      </c>
      <c r="AQ15" s="28"/>
      <c r="AR15" s="65"/>
      <c r="AS15" s="65"/>
    </row>
    <row r="16" spans="1:45" ht="24.95" customHeight="1">
      <c r="B16" s="30"/>
      <c r="C16" s="113"/>
      <c r="D16" s="24"/>
      <c r="E16" s="24"/>
      <c r="F16" s="25"/>
      <c r="G16" s="130"/>
      <c r="H16" s="26"/>
      <c r="I16" s="26"/>
      <c r="J16" s="145"/>
      <c r="K16" s="138"/>
      <c r="L16" s="21"/>
      <c r="M16" s="26"/>
      <c r="N16" s="26"/>
      <c r="O16" s="26"/>
      <c r="P16" s="26"/>
      <c r="Q16" s="146"/>
      <c r="R16" s="139"/>
      <c r="S16" s="139"/>
      <c r="T16" s="26"/>
      <c r="U16" s="26"/>
      <c r="V16" s="26"/>
      <c r="W16" s="26"/>
      <c r="X16" s="146"/>
      <c r="Y16" s="139"/>
      <c r="Z16" s="26"/>
      <c r="AA16" s="26"/>
      <c r="AB16" s="26"/>
      <c r="AC16" s="26"/>
      <c r="AD16" s="26"/>
      <c r="AE16" s="146"/>
      <c r="AF16" s="139"/>
      <c r="AG16" s="26"/>
      <c r="AH16" s="26"/>
      <c r="AI16" s="26"/>
      <c r="AJ16" s="26"/>
      <c r="AK16" s="25"/>
      <c r="AL16" s="49"/>
      <c r="AM16" s="50"/>
      <c r="AN16" s="51"/>
      <c r="AO16" s="50"/>
      <c r="AQ16" s="28"/>
      <c r="AR16" s="65"/>
      <c r="AS16" s="65"/>
    </row>
    <row r="17" spans="1:45" ht="24.95" customHeight="1">
      <c r="B17" s="30"/>
      <c r="C17" s="23"/>
      <c r="D17" s="28"/>
      <c r="E17" s="28"/>
      <c r="F17" s="32"/>
      <c r="G17" s="131"/>
      <c r="H17" s="21"/>
      <c r="I17" s="21"/>
      <c r="J17" s="145"/>
      <c r="K17" s="138"/>
      <c r="L17" s="21"/>
      <c r="M17" s="21"/>
      <c r="N17" s="21"/>
      <c r="O17" s="21"/>
      <c r="P17" s="21"/>
      <c r="Q17" s="145"/>
      <c r="R17" s="138"/>
      <c r="S17" s="138"/>
      <c r="T17" s="21"/>
      <c r="U17" s="21"/>
      <c r="V17" s="21"/>
      <c r="W17" s="21"/>
      <c r="X17" s="145"/>
      <c r="Y17" s="138"/>
      <c r="Z17" s="21"/>
      <c r="AA17" s="21"/>
      <c r="AB17" s="21"/>
      <c r="AC17" s="21"/>
      <c r="AD17" s="21"/>
      <c r="AE17" s="145"/>
      <c r="AF17" s="138"/>
      <c r="AG17" s="21"/>
      <c r="AH17" s="21"/>
      <c r="AI17" s="21"/>
      <c r="AJ17" s="21"/>
      <c r="AK17" s="32"/>
      <c r="AL17" s="52"/>
      <c r="AM17" s="53"/>
      <c r="AN17" s="54"/>
      <c r="AO17" s="53"/>
      <c r="AQ17" s="28" t="s">
        <v>24</v>
      </c>
      <c r="AS17" s="65"/>
    </row>
    <row r="18" spans="1:45" ht="24.95" customHeight="1">
      <c r="B18" s="30"/>
      <c r="C18" s="23"/>
      <c r="D18" s="24"/>
      <c r="E18" s="24"/>
      <c r="F18" s="25"/>
      <c r="G18" s="130"/>
      <c r="H18" s="26"/>
      <c r="I18" s="26"/>
      <c r="J18" s="146"/>
      <c r="K18" s="139"/>
      <c r="L18" s="26"/>
      <c r="M18" s="26"/>
      <c r="N18" s="26"/>
      <c r="O18" s="26"/>
      <c r="P18" s="26"/>
      <c r="Q18" s="146"/>
      <c r="R18" s="139"/>
      <c r="S18" s="139"/>
      <c r="T18" s="26"/>
      <c r="U18" s="26"/>
      <c r="V18" s="26"/>
      <c r="W18" s="26"/>
      <c r="X18" s="146"/>
      <c r="Y18" s="139"/>
      <c r="Z18" s="26"/>
      <c r="AA18" s="26"/>
      <c r="AB18" s="26"/>
      <c r="AC18" s="26"/>
      <c r="AD18" s="26"/>
      <c r="AE18" s="146"/>
      <c r="AF18" s="139"/>
      <c r="AG18" s="26"/>
      <c r="AH18" s="26"/>
      <c r="AI18" s="26"/>
      <c r="AJ18" s="26"/>
      <c r="AK18" s="32"/>
      <c r="AL18" s="49"/>
      <c r="AM18" s="50"/>
      <c r="AN18" s="51"/>
      <c r="AO18" s="50"/>
    </row>
    <row r="19" spans="1:45" ht="24.95" customHeight="1">
      <c r="A19" s="3">
        <v>8</v>
      </c>
      <c r="B19" s="35" t="s">
        <v>87</v>
      </c>
      <c r="C19" s="23" t="s">
        <v>88</v>
      </c>
      <c r="D19" s="28"/>
      <c r="E19" s="28"/>
      <c r="F19" s="32"/>
      <c r="G19" s="133" t="s">
        <v>89</v>
      </c>
      <c r="H19" s="36" t="s">
        <v>89</v>
      </c>
      <c r="I19" s="36" t="s">
        <v>89</v>
      </c>
      <c r="J19" s="148" t="s">
        <v>89</v>
      </c>
      <c r="K19" s="140" t="s">
        <v>89</v>
      </c>
      <c r="L19" s="36" t="s">
        <v>89</v>
      </c>
      <c r="M19" s="36" t="s">
        <v>89</v>
      </c>
      <c r="N19" s="36" t="s">
        <v>89</v>
      </c>
      <c r="O19" s="36" t="s">
        <v>89</v>
      </c>
      <c r="P19" s="36" t="s">
        <v>89</v>
      </c>
      <c r="Q19" s="148" t="s">
        <v>89</v>
      </c>
      <c r="R19" s="140" t="s">
        <v>89</v>
      </c>
      <c r="S19" s="140" t="s">
        <v>89</v>
      </c>
      <c r="T19" s="36" t="s">
        <v>89</v>
      </c>
      <c r="U19" s="36" t="s">
        <v>89</v>
      </c>
      <c r="V19" s="36" t="s">
        <v>89</v>
      </c>
      <c r="W19" s="36" t="s">
        <v>89</v>
      </c>
      <c r="X19" s="148" t="s">
        <v>89</v>
      </c>
      <c r="Y19" s="140" t="s">
        <v>89</v>
      </c>
      <c r="Z19" s="36" t="s">
        <v>89</v>
      </c>
      <c r="AA19" s="36" t="s">
        <v>89</v>
      </c>
      <c r="AB19" s="36" t="s">
        <v>89</v>
      </c>
      <c r="AC19" s="36" t="s">
        <v>89</v>
      </c>
      <c r="AD19" s="36" t="s">
        <v>89</v>
      </c>
      <c r="AE19" s="148" t="s">
        <v>89</v>
      </c>
      <c r="AF19" s="140" t="s">
        <v>89</v>
      </c>
      <c r="AG19" s="36" t="s">
        <v>89</v>
      </c>
      <c r="AH19" s="36" t="s">
        <v>89</v>
      </c>
      <c r="AI19" s="36" t="s">
        <v>89</v>
      </c>
      <c r="AJ19" s="36" t="s">
        <v>89</v>
      </c>
      <c r="AK19" s="55" t="s">
        <v>89</v>
      </c>
      <c r="AL19" s="52">
        <f t="shared" si="0"/>
        <v>0</v>
      </c>
      <c r="AM19" s="53">
        <f t="shared" si="1"/>
        <v>0</v>
      </c>
      <c r="AN19" s="54">
        <f t="shared" si="2"/>
        <v>0</v>
      </c>
      <c r="AO19" s="53">
        <f t="shared" si="3"/>
        <v>0</v>
      </c>
      <c r="AP19" s="65"/>
    </row>
    <row r="20" spans="1:45" ht="24.95" customHeight="1">
      <c r="B20" s="30"/>
      <c r="C20" s="23"/>
      <c r="D20" s="24"/>
      <c r="E20" s="24"/>
      <c r="F20" s="25"/>
      <c r="G20" s="130"/>
      <c r="H20" s="26"/>
      <c r="I20" s="26"/>
      <c r="J20" s="146"/>
      <c r="K20" s="139"/>
      <c r="L20" s="26"/>
      <c r="M20" s="26"/>
      <c r="N20" s="26"/>
      <c r="O20" s="26"/>
      <c r="P20" s="26"/>
      <c r="Q20" s="146"/>
      <c r="R20" s="139"/>
      <c r="S20" s="139"/>
      <c r="T20" s="26"/>
      <c r="U20" s="26"/>
      <c r="V20" s="26"/>
      <c r="W20" s="26"/>
      <c r="X20" s="146"/>
      <c r="Y20" s="139"/>
      <c r="Z20" s="26"/>
      <c r="AA20" s="26"/>
      <c r="AB20" s="26"/>
      <c r="AC20" s="26"/>
      <c r="AD20" s="26"/>
      <c r="AE20" s="146"/>
      <c r="AF20" s="139"/>
      <c r="AG20" s="26"/>
      <c r="AH20" s="26"/>
      <c r="AI20" s="26"/>
      <c r="AJ20" s="26"/>
      <c r="AK20" s="25"/>
      <c r="AL20" s="49"/>
      <c r="AM20" s="50"/>
      <c r="AN20" s="51"/>
      <c r="AO20" s="50"/>
    </row>
    <row r="21" spans="1:45" ht="24.95" customHeight="1">
      <c r="A21" s="3">
        <v>9</v>
      </c>
      <c r="B21" s="31" t="s">
        <v>29</v>
      </c>
      <c r="C21" s="37" t="s">
        <v>90</v>
      </c>
      <c r="D21" s="28"/>
      <c r="E21" s="38"/>
      <c r="F21" s="39"/>
      <c r="G21" s="129" t="s">
        <v>94</v>
      </c>
      <c r="H21" s="21" t="s">
        <v>19</v>
      </c>
      <c r="I21" s="21" t="s">
        <v>19</v>
      </c>
      <c r="J21" s="147" t="s">
        <v>94</v>
      </c>
      <c r="K21" s="138" t="s">
        <v>19</v>
      </c>
      <c r="L21" s="21" t="s">
        <v>19</v>
      </c>
      <c r="M21" s="21" t="s">
        <v>19</v>
      </c>
      <c r="N21" s="123" t="s">
        <v>94</v>
      </c>
      <c r="O21" s="21" t="s">
        <v>19</v>
      </c>
      <c r="P21" s="21" t="s">
        <v>19</v>
      </c>
      <c r="Q21" s="147" t="s">
        <v>94</v>
      </c>
      <c r="R21" s="141" t="s">
        <v>94</v>
      </c>
      <c r="S21" s="138" t="s">
        <v>19</v>
      </c>
      <c r="T21" s="21" t="s">
        <v>19</v>
      </c>
      <c r="U21" s="123" t="s">
        <v>94</v>
      </c>
      <c r="V21" s="21" t="s">
        <v>19</v>
      </c>
      <c r="W21" s="21" t="s">
        <v>19</v>
      </c>
      <c r="X21" s="147" t="s">
        <v>94</v>
      </c>
      <c r="Y21" s="138" t="s">
        <v>19</v>
      </c>
      <c r="Z21" s="21" t="s">
        <v>19</v>
      </c>
      <c r="AA21" s="21" t="s">
        <v>19</v>
      </c>
      <c r="AB21" s="123" t="s">
        <v>94</v>
      </c>
      <c r="AC21" s="21" t="s">
        <v>19</v>
      </c>
      <c r="AD21" s="21" t="s">
        <v>19</v>
      </c>
      <c r="AE21" s="147" t="s">
        <v>94</v>
      </c>
      <c r="AF21" s="138" t="s">
        <v>19</v>
      </c>
      <c r="AG21" s="21" t="s">
        <v>19</v>
      </c>
      <c r="AH21" s="21" t="s">
        <v>19</v>
      </c>
      <c r="AI21" s="123" t="s">
        <v>94</v>
      </c>
      <c r="AJ21" s="21" t="s">
        <v>19</v>
      </c>
      <c r="AK21" s="48" t="s">
        <v>19</v>
      </c>
      <c r="AL21" s="52">
        <f t="shared" si="0"/>
        <v>10</v>
      </c>
      <c r="AM21" s="53">
        <f t="shared" si="1"/>
        <v>0</v>
      </c>
      <c r="AN21" s="54">
        <f t="shared" si="2"/>
        <v>0</v>
      </c>
      <c r="AO21" s="53">
        <f t="shared" si="3"/>
        <v>0</v>
      </c>
      <c r="AP21" s="64"/>
      <c r="AQ21" s="63" t="s">
        <v>38</v>
      </c>
    </row>
    <row r="22" spans="1:45" ht="24.95" customHeight="1">
      <c r="B22" s="30"/>
      <c r="C22" s="23"/>
      <c r="D22" s="24"/>
      <c r="E22" s="24"/>
      <c r="F22" s="25"/>
      <c r="G22" s="130"/>
      <c r="H22" s="26"/>
      <c r="I22" s="26"/>
      <c r="J22" s="146"/>
      <c r="K22" s="139"/>
      <c r="L22" s="26"/>
      <c r="M22" s="26"/>
      <c r="N22" s="26"/>
      <c r="O22" s="26"/>
      <c r="P22" s="26"/>
      <c r="Q22" s="146"/>
      <c r="R22" s="139"/>
      <c r="S22" s="139"/>
      <c r="T22" s="26"/>
      <c r="U22" s="26"/>
      <c r="V22" s="26"/>
      <c r="W22" s="26"/>
      <c r="X22" s="146"/>
      <c r="Y22" s="139"/>
      <c r="Z22" s="26"/>
      <c r="AA22" s="26"/>
      <c r="AB22" s="26"/>
      <c r="AC22" s="26"/>
      <c r="AD22" s="26"/>
      <c r="AE22" s="146"/>
      <c r="AF22" s="139"/>
      <c r="AG22" s="26"/>
      <c r="AH22" s="26"/>
      <c r="AI22" s="26"/>
      <c r="AJ22" s="26"/>
      <c r="AK22" s="25"/>
      <c r="AL22" s="49"/>
      <c r="AM22" s="50"/>
      <c r="AN22" s="51"/>
      <c r="AO22" s="50"/>
      <c r="AQ22" s="63"/>
    </row>
    <row r="23" spans="1:45" ht="24.95" customHeight="1">
      <c r="A23" s="3">
        <v>10</v>
      </c>
      <c r="B23" s="31" t="s">
        <v>29</v>
      </c>
      <c r="C23" s="115" t="s">
        <v>101</v>
      </c>
      <c r="D23" s="38"/>
      <c r="E23" s="38"/>
      <c r="F23" s="39"/>
      <c r="G23" s="131" t="s">
        <v>19</v>
      </c>
      <c r="H23" s="123" t="s">
        <v>94</v>
      </c>
      <c r="I23" s="123" t="s">
        <v>94</v>
      </c>
      <c r="J23" s="145" t="s">
        <v>19</v>
      </c>
      <c r="K23" s="141" t="s">
        <v>94</v>
      </c>
      <c r="L23" s="21" t="s">
        <v>19</v>
      </c>
      <c r="M23" s="21" t="s">
        <v>19</v>
      </c>
      <c r="N23" s="21" t="s">
        <v>19</v>
      </c>
      <c r="O23" s="123" t="s">
        <v>94</v>
      </c>
      <c r="P23" s="21" t="s">
        <v>19</v>
      </c>
      <c r="Q23" s="145" t="s">
        <v>19</v>
      </c>
      <c r="R23" s="138" t="s">
        <v>19</v>
      </c>
      <c r="S23" s="141" t="s">
        <v>94</v>
      </c>
      <c r="T23" s="21" t="s">
        <v>19</v>
      </c>
      <c r="U23" s="21" t="s">
        <v>19</v>
      </c>
      <c r="V23" s="21" t="s">
        <v>19</v>
      </c>
      <c r="W23" s="123" t="s">
        <v>94</v>
      </c>
      <c r="X23" s="145" t="s">
        <v>19</v>
      </c>
      <c r="Y23" s="141" t="s">
        <v>94</v>
      </c>
      <c r="Z23" s="21" t="s">
        <v>19</v>
      </c>
      <c r="AA23" s="21" t="s">
        <v>19</v>
      </c>
      <c r="AB23" s="21" t="s">
        <v>19</v>
      </c>
      <c r="AC23" s="123" t="s">
        <v>94</v>
      </c>
      <c r="AD23" s="21" t="s">
        <v>19</v>
      </c>
      <c r="AE23" s="145" t="s">
        <v>19</v>
      </c>
      <c r="AF23" s="141" t="s">
        <v>94</v>
      </c>
      <c r="AG23" s="21" t="s">
        <v>19</v>
      </c>
      <c r="AH23" s="21" t="s">
        <v>19</v>
      </c>
      <c r="AI23" s="21" t="s">
        <v>19</v>
      </c>
      <c r="AJ23" s="123" t="s">
        <v>94</v>
      </c>
      <c r="AK23" s="48" t="s">
        <v>19</v>
      </c>
      <c r="AL23" s="52">
        <f t="shared" si="0"/>
        <v>10</v>
      </c>
      <c r="AM23" s="53">
        <f t="shared" si="1"/>
        <v>0</v>
      </c>
      <c r="AN23" s="54">
        <f t="shared" si="2"/>
        <v>0</v>
      </c>
      <c r="AO23" s="53">
        <f t="shared" si="3"/>
        <v>0</v>
      </c>
      <c r="AQ23" s="28" t="s">
        <v>40</v>
      </c>
    </row>
    <row r="24" spans="1:45" ht="24.95" customHeight="1">
      <c r="B24" s="30"/>
      <c r="C24" s="37"/>
      <c r="D24" s="24"/>
      <c r="E24" s="24"/>
      <c r="F24" s="25"/>
      <c r="G24" s="130"/>
      <c r="H24" s="26"/>
      <c r="I24" s="26"/>
      <c r="J24" s="146"/>
      <c r="K24" s="139"/>
      <c r="L24" s="26"/>
      <c r="M24" s="26"/>
      <c r="N24" s="26"/>
      <c r="O24" s="26"/>
      <c r="P24" s="26"/>
      <c r="Q24" s="146"/>
      <c r="R24" s="139"/>
      <c r="S24" s="139"/>
      <c r="T24" s="26"/>
      <c r="U24" s="26"/>
      <c r="V24" s="26"/>
      <c r="W24" s="26"/>
      <c r="X24" s="146"/>
      <c r="Y24" s="139"/>
      <c r="Z24" s="26"/>
      <c r="AA24" s="26"/>
      <c r="AB24" s="26"/>
      <c r="AC24" s="26"/>
      <c r="AD24" s="26"/>
      <c r="AE24" s="146"/>
      <c r="AF24" s="139"/>
      <c r="AG24" s="26"/>
      <c r="AH24" s="26"/>
      <c r="AI24" s="26"/>
      <c r="AJ24" s="26"/>
      <c r="AK24" s="25"/>
      <c r="AL24" s="49"/>
      <c r="AM24" s="50"/>
      <c r="AN24" s="51"/>
      <c r="AO24" s="50"/>
      <c r="AQ24" s="28"/>
    </row>
    <row r="25" spans="1:45" ht="24.95" customHeight="1">
      <c r="B25" s="114" t="s">
        <v>91</v>
      </c>
      <c r="C25" s="112" t="s">
        <v>99</v>
      </c>
      <c r="D25" s="24"/>
      <c r="E25" s="24"/>
      <c r="F25" s="25"/>
      <c r="G25" s="130"/>
      <c r="H25" s="26"/>
      <c r="I25" s="26"/>
      <c r="J25" s="146"/>
      <c r="K25" s="139"/>
      <c r="L25" s="26"/>
      <c r="M25" s="26"/>
      <c r="N25" s="26"/>
      <c r="O25" s="26"/>
      <c r="P25" s="26"/>
      <c r="Q25" s="146"/>
      <c r="R25" s="139"/>
      <c r="S25" s="139"/>
      <c r="T25" s="26"/>
      <c r="U25" s="26"/>
      <c r="V25" s="26"/>
      <c r="W25" s="26"/>
      <c r="X25" s="146"/>
      <c r="Y25" s="139"/>
      <c r="Z25" s="26"/>
      <c r="AA25" s="26"/>
      <c r="AB25" s="26"/>
      <c r="AC25" s="26"/>
      <c r="AD25" s="26"/>
      <c r="AE25" s="146"/>
      <c r="AF25" s="139"/>
      <c r="AG25" s="26"/>
      <c r="AH25" s="26"/>
      <c r="AI25" s="26"/>
      <c r="AJ25" s="26"/>
      <c r="AK25" s="25"/>
      <c r="AL25" s="49"/>
      <c r="AM25" s="50"/>
      <c r="AN25" s="51"/>
      <c r="AO25" s="50"/>
      <c r="AP25" s="65"/>
      <c r="AQ25" s="66"/>
    </row>
    <row r="26" spans="1:45" ht="24.95" customHeight="1">
      <c r="B26" s="40"/>
      <c r="C26" s="113" t="s">
        <v>100</v>
      </c>
      <c r="D26" s="28"/>
      <c r="E26" s="28"/>
      <c r="F26" s="41"/>
      <c r="G26" s="131"/>
      <c r="H26" s="21"/>
      <c r="I26" s="21"/>
      <c r="J26" s="145"/>
      <c r="K26" s="138"/>
      <c r="L26" s="21"/>
      <c r="M26" s="21"/>
      <c r="N26" s="117"/>
      <c r="O26" s="21"/>
      <c r="P26" s="21"/>
      <c r="Q26" s="145"/>
      <c r="R26" s="138"/>
      <c r="S26" s="138"/>
      <c r="T26" s="21"/>
      <c r="U26" s="21"/>
      <c r="V26" s="21"/>
      <c r="W26" s="21"/>
      <c r="X26" s="145"/>
      <c r="Y26" s="138"/>
      <c r="Z26" s="21"/>
      <c r="AA26" s="117"/>
      <c r="AB26" s="21"/>
      <c r="AC26" s="21"/>
      <c r="AD26" s="21"/>
      <c r="AE26" s="145"/>
      <c r="AF26" s="138"/>
      <c r="AG26" s="21"/>
      <c r="AH26" s="21"/>
      <c r="AI26" s="21"/>
      <c r="AJ26" s="21"/>
      <c r="AK26" s="48"/>
      <c r="AL26" s="52"/>
      <c r="AM26" s="53"/>
      <c r="AN26" s="54"/>
      <c r="AO26" s="53"/>
      <c r="AP26" s="65"/>
      <c r="AQ26" s="66"/>
    </row>
    <row r="27" spans="1:45" ht="24.95" customHeight="1">
      <c r="B27" s="31"/>
      <c r="C27" s="23"/>
      <c r="D27" s="24"/>
      <c r="E27" s="24"/>
      <c r="F27" s="25"/>
      <c r="G27" s="134"/>
      <c r="H27" s="26"/>
      <c r="I27" s="26"/>
      <c r="J27" s="146"/>
      <c r="K27" s="139"/>
      <c r="L27" s="26"/>
      <c r="M27" s="26"/>
      <c r="N27" s="26"/>
      <c r="O27" s="26"/>
      <c r="P27" s="26"/>
      <c r="Q27" s="146"/>
      <c r="R27" s="139"/>
      <c r="S27" s="139"/>
      <c r="T27" s="26"/>
      <c r="U27" s="26"/>
      <c r="V27" s="26"/>
      <c r="W27" s="26"/>
      <c r="X27" s="146"/>
      <c r="Y27" s="139"/>
      <c r="Z27" s="26"/>
      <c r="AA27" s="26"/>
      <c r="AB27" s="26"/>
      <c r="AC27" s="26"/>
      <c r="AD27" s="26"/>
      <c r="AE27" s="146"/>
      <c r="AF27" s="139"/>
      <c r="AG27" s="26"/>
      <c r="AH27" s="26"/>
      <c r="AI27" s="26"/>
      <c r="AJ27" s="26"/>
      <c r="AK27" s="56"/>
      <c r="AL27" s="49"/>
      <c r="AM27" s="50"/>
      <c r="AN27" s="51"/>
      <c r="AO27" s="50"/>
      <c r="AP27" s="65"/>
      <c r="AQ27" s="66"/>
    </row>
    <row r="28" spans="1:45" ht="24.95" customHeight="1">
      <c r="B28" s="42" t="s">
        <v>56</v>
      </c>
      <c r="C28" s="23" t="s">
        <v>57</v>
      </c>
      <c r="D28" s="28"/>
      <c r="E28" s="28"/>
      <c r="F28" s="32"/>
      <c r="G28" s="129" t="s">
        <v>94</v>
      </c>
      <c r="H28" s="33" t="s">
        <v>20</v>
      </c>
      <c r="I28" s="21" t="s">
        <v>19</v>
      </c>
      <c r="J28" s="145" t="s">
        <v>19</v>
      </c>
      <c r="K28" s="141" t="s">
        <v>94</v>
      </c>
      <c r="L28" s="123" t="s">
        <v>94</v>
      </c>
      <c r="M28" s="123" t="s">
        <v>94</v>
      </c>
      <c r="N28" s="21" t="s">
        <v>19</v>
      </c>
      <c r="O28" s="21" t="s">
        <v>19</v>
      </c>
      <c r="P28" s="21" t="s">
        <v>19</v>
      </c>
      <c r="Q28" s="145" t="s">
        <v>19</v>
      </c>
      <c r="R28" s="141" t="s">
        <v>94</v>
      </c>
      <c r="S28" s="141" t="s">
        <v>94</v>
      </c>
      <c r="T28" s="21" t="s">
        <v>19</v>
      </c>
      <c r="U28" s="21" t="s">
        <v>19</v>
      </c>
      <c r="V28" s="21" t="s">
        <v>19</v>
      </c>
      <c r="W28" s="21" t="s">
        <v>19</v>
      </c>
      <c r="X28" s="147" t="s">
        <v>94</v>
      </c>
      <c r="Y28" s="141" t="s">
        <v>94</v>
      </c>
      <c r="Z28" s="21" t="s">
        <v>19</v>
      </c>
      <c r="AA28" s="21" t="s">
        <v>19</v>
      </c>
      <c r="AB28" s="21" t="s">
        <v>19</v>
      </c>
      <c r="AC28" s="21" t="s">
        <v>19</v>
      </c>
      <c r="AD28" s="21" t="s">
        <v>19</v>
      </c>
      <c r="AE28" s="147" t="s">
        <v>94</v>
      </c>
      <c r="AF28" s="141" t="s">
        <v>94</v>
      </c>
      <c r="AG28" s="21" t="s">
        <v>19</v>
      </c>
      <c r="AH28" s="21" t="s">
        <v>19</v>
      </c>
      <c r="AI28" s="21" t="s">
        <v>19</v>
      </c>
      <c r="AJ28" s="21" t="s">
        <v>19</v>
      </c>
      <c r="AK28" s="48" t="s">
        <v>19</v>
      </c>
      <c r="AL28" s="52">
        <f t="shared" ref="AL28" si="8">COUNTIF(G28:AK28,"公")</f>
        <v>10</v>
      </c>
      <c r="AM28" s="53">
        <f t="shared" ref="AM28" si="9">COUNTIF(G28:AK28,"有")</f>
        <v>1</v>
      </c>
      <c r="AN28" s="54">
        <f t="shared" ref="AN28" si="10">COUNTIF(G28:AK28,"―")*0.5</f>
        <v>0</v>
      </c>
      <c r="AO28" s="53">
        <f t="shared" ref="AO28" si="11">COUNTIF(G28:AL28,"②")</f>
        <v>0</v>
      </c>
      <c r="AP28" s="65"/>
      <c r="AQ28" s="66"/>
    </row>
    <row r="29" spans="1:45" ht="24.95" customHeight="1">
      <c r="B29" s="31"/>
      <c r="C29" s="23"/>
      <c r="D29" s="24"/>
      <c r="E29" s="24"/>
      <c r="F29" s="25"/>
      <c r="G29" s="130"/>
      <c r="H29" s="26"/>
      <c r="I29" s="26"/>
      <c r="J29" s="146"/>
      <c r="K29" s="139"/>
      <c r="L29" s="26"/>
      <c r="M29" s="26"/>
      <c r="N29" s="26"/>
      <c r="O29" s="26"/>
      <c r="P29" s="26"/>
      <c r="Q29" s="146"/>
      <c r="R29" s="139"/>
      <c r="S29" s="139"/>
      <c r="T29" s="26"/>
      <c r="U29" s="26"/>
      <c r="V29" s="26"/>
      <c r="W29" s="26"/>
      <c r="X29" s="146"/>
      <c r="Y29" s="139"/>
      <c r="Z29" s="26"/>
      <c r="AA29" s="26"/>
      <c r="AB29" s="26"/>
      <c r="AC29" s="26"/>
      <c r="AD29" s="26"/>
      <c r="AE29" s="146"/>
      <c r="AF29" s="139"/>
      <c r="AG29" s="26"/>
      <c r="AH29" s="26"/>
      <c r="AI29" s="26"/>
      <c r="AJ29" s="26"/>
      <c r="AK29" s="25"/>
      <c r="AL29" s="49"/>
      <c r="AM29" s="50"/>
      <c r="AN29" s="51"/>
      <c r="AO29" s="50"/>
      <c r="AP29" s="65"/>
      <c r="AQ29" s="66"/>
    </row>
    <row r="30" spans="1:45" ht="24.95" customHeight="1">
      <c r="B30" s="8" t="s">
        <v>58</v>
      </c>
      <c r="C30" s="43" t="s">
        <v>59</v>
      </c>
      <c r="D30" s="44">
        <f t="shared" ref="D30:AK30" si="12">COUNTIF(D$5:D$29,"○")</f>
        <v>0</v>
      </c>
      <c r="E30" s="44">
        <f t="shared" si="12"/>
        <v>0</v>
      </c>
      <c r="F30" s="44">
        <f t="shared" si="12"/>
        <v>0</v>
      </c>
      <c r="G30" s="135">
        <f t="shared" si="12"/>
        <v>3</v>
      </c>
      <c r="H30" s="45">
        <f t="shared" si="12"/>
        <v>3</v>
      </c>
      <c r="I30" s="45">
        <f t="shared" si="12"/>
        <v>4</v>
      </c>
      <c r="J30" s="149">
        <f t="shared" si="12"/>
        <v>6</v>
      </c>
      <c r="K30" s="142">
        <f t="shared" si="12"/>
        <v>4</v>
      </c>
      <c r="L30" s="45">
        <f t="shared" si="12"/>
        <v>7</v>
      </c>
      <c r="M30" s="45">
        <f t="shared" si="12"/>
        <v>6</v>
      </c>
      <c r="N30" s="45">
        <f t="shared" si="12"/>
        <v>5</v>
      </c>
      <c r="O30" s="45">
        <f t="shared" si="12"/>
        <v>8</v>
      </c>
      <c r="P30" s="45">
        <f t="shared" si="12"/>
        <v>7</v>
      </c>
      <c r="Q30" s="149">
        <f t="shared" si="12"/>
        <v>5</v>
      </c>
      <c r="R30" s="142">
        <f>COUNTIF(R$5:R$29,"○")</f>
        <v>4</v>
      </c>
      <c r="S30" s="142">
        <f t="shared" si="12"/>
        <v>5</v>
      </c>
      <c r="T30" s="45">
        <f t="shared" si="12"/>
        <v>8</v>
      </c>
      <c r="U30" s="45">
        <f t="shared" si="12"/>
        <v>5</v>
      </c>
      <c r="V30" s="45">
        <f t="shared" si="12"/>
        <v>8</v>
      </c>
      <c r="W30" s="45">
        <f t="shared" si="12"/>
        <v>5</v>
      </c>
      <c r="X30" s="149">
        <f t="shared" si="12"/>
        <v>5</v>
      </c>
      <c r="Y30" s="142">
        <f t="shared" si="12"/>
        <v>4</v>
      </c>
      <c r="Z30" s="45">
        <f t="shared" si="12"/>
        <v>7</v>
      </c>
      <c r="AA30" s="45">
        <f t="shared" si="12"/>
        <v>7</v>
      </c>
      <c r="AB30" s="45">
        <f t="shared" si="12"/>
        <v>5</v>
      </c>
      <c r="AC30" s="45">
        <f t="shared" si="12"/>
        <v>7</v>
      </c>
      <c r="AD30" s="45">
        <f t="shared" si="12"/>
        <v>6</v>
      </c>
      <c r="AE30" s="149">
        <f t="shared" si="12"/>
        <v>5</v>
      </c>
      <c r="AF30" s="142">
        <f t="shared" si="12"/>
        <v>5</v>
      </c>
      <c r="AG30" s="45">
        <f t="shared" si="12"/>
        <v>8</v>
      </c>
      <c r="AH30" s="45">
        <f t="shared" si="12"/>
        <v>6</v>
      </c>
      <c r="AI30" s="45">
        <f t="shared" si="12"/>
        <v>5</v>
      </c>
      <c r="AJ30" s="45">
        <f t="shared" si="12"/>
        <v>8</v>
      </c>
      <c r="AK30" s="57">
        <f t="shared" si="12"/>
        <v>7</v>
      </c>
      <c r="AL30" s="58">
        <f t="shared" ref="AL30:AO30" si="13">SUM(AL5:AL29)</f>
        <v>74</v>
      </c>
      <c r="AM30" s="59">
        <f t="shared" si="13"/>
        <v>3</v>
      </c>
      <c r="AN30" s="60">
        <f t="shared" si="13"/>
        <v>0</v>
      </c>
      <c r="AO30" s="59">
        <f t="shared" si="13"/>
        <v>0</v>
      </c>
      <c r="AP30" s="61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houmon 001</cp:lastModifiedBy>
  <cp:lastPrinted>2024-11-24T07:33:51Z</cp:lastPrinted>
  <dcterms:created xsi:type="dcterms:W3CDTF">2015-06-05T18:19:00Z</dcterms:created>
  <dcterms:modified xsi:type="dcterms:W3CDTF">2024-12-19T01:40:58Z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